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14" i="1" l="1"/>
  <c r="E13" i="1"/>
  <c r="E12" i="1"/>
  <c r="E11" i="1"/>
  <c r="E10" i="1"/>
  <c r="E9" i="1"/>
  <c r="E8" i="1"/>
  <c r="E7" i="1"/>
  <c r="E6" i="1"/>
  <c r="E328" i="1"/>
  <c r="E590" i="1"/>
  <c r="E589" i="1"/>
  <c r="E588" i="1"/>
  <c r="E587" i="1"/>
  <c r="F558" i="1"/>
  <c r="E35" i="1"/>
  <c r="E34" i="1"/>
  <c r="E33" i="1"/>
  <c r="E32" i="1"/>
  <c r="E31" i="1"/>
  <c r="E30" i="1"/>
  <c r="E28" i="1"/>
  <c r="E27" i="1"/>
  <c r="E26" i="1"/>
  <c r="E25" i="1"/>
  <c r="E24" i="1"/>
  <c r="E23" i="1"/>
  <c r="E22" i="1"/>
  <c r="E21" i="1"/>
  <c r="E20" i="1"/>
  <c r="E19" i="1"/>
  <c r="E18" i="1"/>
  <c r="G252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H781" i="1" l="1"/>
  <c r="F780" i="1"/>
  <c r="F805" i="1"/>
  <c r="F797" i="1"/>
  <c r="F796" i="1"/>
  <c r="F795" i="1"/>
  <c r="F794" i="1"/>
  <c r="F801" i="1" s="1"/>
  <c r="F790" i="1"/>
  <c r="F789" i="1"/>
  <c r="F788" i="1"/>
  <c r="F787" i="1"/>
  <c r="F786" i="1"/>
  <c r="F791" i="1" s="1"/>
  <c r="G802" i="1" s="1"/>
  <c r="H802" i="1" s="1"/>
  <c r="F785" i="1"/>
  <c r="F779" i="1"/>
  <c r="F778" i="1"/>
  <c r="F777" i="1"/>
  <c r="G777" i="1" s="1"/>
  <c r="F776" i="1"/>
  <c r="F774" i="1"/>
  <c r="F772" i="1"/>
  <c r="F771" i="1"/>
  <c r="F770" i="1"/>
  <c r="F769" i="1"/>
  <c r="F768" i="1"/>
  <c r="F767" i="1"/>
  <c r="F781" i="1" s="1"/>
  <c r="D43" i="1"/>
  <c r="D44" i="1" s="1"/>
  <c r="D46" i="1" s="1"/>
  <c r="D36" i="1"/>
  <c r="D29" i="1"/>
  <c r="E29" i="1" s="1"/>
  <c r="D15" i="1"/>
  <c r="E15" i="1" s="1"/>
  <c r="I24" i="1"/>
  <c r="G21" i="1"/>
  <c r="I20" i="1"/>
  <c r="I11" i="1"/>
  <c r="J299" i="1"/>
  <c r="G781" i="1" l="1"/>
  <c r="F804" i="1"/>
  <c r="F806" i="1" s="1"/>
  <c r="C701" i="1"/>
  <c r="D701" i="1"/>
</calcChain>
</file>

<file path=xl/sharedStrings.xml><?xml version="1.0" encoding="utf-8"?>
<sst xmlns="http://schemas.openxmlformats.org/spreadsheetml/2006/main" count="841" uniqueCount="653">
  <si>
    <t xml:space="preserve">                                          STATEMENT NO 1.</t>
  </si>
  <si>
    <t xml:space="preserve"> CASH FLOW STATEMENT FOR THE YEAR ENDED 31st DECEMBER 2015</t>
  </si>
  <si>
    <t xml:space="preserve"> PREVIOUS YEAR 2014</t>
  </si>
  <si>
    <t>DESCRIPTION</t>
  </si>
  <si>
    <t>NOTE</t>
  </si>
  <si>
    <t>CURRENT YEAR2015</t>
  </si>
  <si>
    <t>OPERATIONAL ACTIVITIES</t>
  </si>
  <si>
    <t>RECIEPTS</t>
  </si>
  <si>
    <t>Internally Generated Revenue</t>
  </si>
  <si>
    <t>Statutory Allocation</t>
  </si>
  <si>
    <t>Value Added Tax</t>
  </si>
  <si>
    <t>Excess Crude</t>
  </si>
  <si>
    <t>Interest from banks</t>
  </si>
  <si>
    <t>Other receipts</t>
  </si>
  <si>
    <t>Refunds</t>
  </si>
  <si>
    <t>Grants</t>
  </si>
  <si>
    <t>sure - P.</t>
  </si>
  <si>
    <t>TOTAL RECIEPTS</t>
  </si>
  <si>
    <t>PAYMENTS</t>
  </si>
  <si>
    <t>Personnel emoluments</t>
  </si>
  <si>
    <t>Recurrent expenditure</t>
  </si>
  <si>
    <t>Economic sector</t>
  </si>
  <si>
    <t>Science &amp; Technology</t>
  </si>
  <si>
    <t>Social sector</t>
  </si>
  <si>
    <t>Regional Development sector</t>
  </si>
  <si>
    <t>Administrative sector</t>
  </si>
  <si>
    <t>Subvention to parastatals</t>
  </si>
  <si>
    <t>Pension &amp; Gratuities</t>
  </si>
  <si>
    <t>Consolidated Rev. Fund Charges</t>
  </si>
  <si>
    <t>Others of general nature</t>
  </si>
  <si>
    <t>11a</t>
  </si>
  <si>
    <t>TOTAL PAYMENTS</t>
  </si>
  <si>
    <t>NET CASH FLOW FROM OPERATIONAL ACTIVITIES</t>
  </si>
  <si>
    <t>INVESTMENT ACTIVITIES:</t>
  </si>
  <si>
    <t>Investments made within the year</t>
  </si>
  <si>
    <t>Proceeds from sales.(NORTH POWER COMPANY)</t>
  </si>
  <si>
    <t>Dividends received</t>
  </si>
  <si>
    <t>NET CASH FLOW FROM INVESTMENT</t>
  </si>
  <si>
    <t xml:space="preserve"> FINANCING ACTIVITIES:</t>
  </si>
  <si>
    <t>federal Govt. Bail Out</t>
  </si>
  <si>
    <t>proceeds from loan(Short term)</t>
  </si>
  <si>
    <t>Bond</t>
  </si>
  <si>
    <t>Repayment of External Loans</t>
  </si>
  <si>
    <t xml:space="preserve"> </t>
  </si>
  <si>
    <t>Repayment of Internal Loans</t>
  </si>
  <si>
    <t>2b</t>
  </si>
  <si>
    <t>NET CASH FLOW FROM FINANCING ACTIVITIES</t>
  </si>
  <si>
    <t>NET CASH FLOW FROM ALL ACTIVITIES</t>
  </si>
  <si>
    <t>Cash  &amp; its equivalent as at 01/01/2014</t>
  </si>
  <si>
    <t>Cash &amp; its equivalent as at 31/12/2015</t>
  </si>
  <si>
    <t xml:space="preserve">                                             STATEMENT NO 2.</t>
  </si>
  <si>
    <t>STATEMENT OF ASSETS &amp; LIABILITIES AS AT 31st DECEMBER 2015.</t>
  </si>
  <si>
    <t xml:space="preserve">     PREVIOUS YEAR 2014</t>
  </si>
  <si>
    <t>CURRENT YEAR 2015</t>
  </si>
  <si>
    <t>ASSETS:</t>
  </si>
  <si>
    <t>LIQUID ASSETS</t>
  </si>
  <si>
    <t>Cash &amp; Bank Balances</t>
  </si>
  <si>
    <t>#9.0 billion Bond account</t>
  </si>
  <si>
    <t>#12.0 billion Bond Account.</t>
  </si>
  <si>
    <t>#6.0 Billion Bond Account</t>
  </si>
  <si>
    <t>TOTAL LIQUID ASSETS</t>
  </si>
  <si>
    <t>INVESTMENTS</t>
  </si>
  <si>
    <t xml:space="preserve">  </t>
  </si>
  <si>
    <t>Government investments</t>
  </si>
  <si>
    <t>North south Power Company</t>
  </si>
  <si>
    <t>Liabilities over assets</t>
  </si>
  <si>
    <t>TOTAL ASSETS</t>
  </si>
  <si>
    <t>PUBLIC FUNDS &amp; LIABILITIES:</t>
  </si>
  <si>
    <t>PUBLIC FUNDS</t>
  </si>
  <si>
    <t>Consolidated Revenue  Fund</t>
  </si>
  <si>
    <t>Capital Development Fund</t>
  </si>
  <si>
    <t>Other Government Fund</t>
  </si>
  <si>
    <t>Police reform fund</t>
  </si>
  <si>
    <t>TOTAL PUBLIC FUNDS</t>
  </si>
  <si>
    <t>LIABILITIES</t>
  </si>
  <si>
    <t>Pension Arrears</t>
  </si>
  <si>
    <t>Foreign loans</t>
  </si>
  <si>
    <t>Internal loans</t>
  </si>
  <si>
    <t>TOTAL LIABILITIES</t>
  </si>
  <si>
    <t>TOTAL PUBLIC FUNDS &amp; LIABILITIES</t>
  </si>
  <si>
    <t xml:space="preserve">                                         STATEMENT NO 3.</t>
  </si>
  <si>
    <t xml:space="preserve">               STATEMENT OF CONSOLIDATED REVENUE FUND </t>
  </si>
  <si>
    <t xml:space="preserve">                   FOR THE YEAR ENDED 31st DECEMBER, 2015</t>
  </si>
  <si>
    <t>ORIGINAL BGTED 2015</t>
  </si>
  <si>
    <t xml:space="preserve">          ACTUAL 2015</t>
  </si>
  <si>
    <t>OPENING BALANCE</t>
  </si>
  <si>
    <t>A) REVENUE INCOME:</t>
  </si>
  <si>
    <t>Taxes</t>
  </si>
  <si>
    <t>Fines &amp; Fees</t>
  </si>
  <si>
    <t>Lincenses</t>
  </si>
  <si>
    <t>Earnings &amp; Sales</t>
  </si>
  <si>
    <t>Rent on Govt Property</t>
  </si>
  <si>
    <t>Rent on land &amp; others</t>
  </si>
  <si>
    <t>Interest &amp; Dividends (CRFC)</t>
  </si>
  <si>
    <t>Miscellaneous</t>
  </si>
  <si>
    <t>Interest From Banks</t>
  </si>
  <si>
    <t>Other  Reciepts</t>
  </si>
  <si>
    <t>Dividend (NSDC)</t>
  </si>
  <si>
    <t>Fed. Govt. Bail Out</t>
  </si>
  <si>
    <t>Total Revenue</t>
  </si>
  <si>
    <t>B) LESS EXPENDITURES:</t>
  </si>
  <si>
    <t>Personel Cost</t>
  </si>
  <si>
    <t>Gratuity &amp; Pension</t>
  </si>
  <si>
    <t>Consolid. Rev. Fund Charges</t>
  </si>
  <si>
    <t>Over Head Cost.</t>
  </si>
  <si>
    <t>Subsidies</t>
  </si>
  <si>
    <t>Others Of General Nature</t>
  </si>
  <si>
    <t>TOTAL EXPENDITURE</t>
  </si>
  <si>
    <t>OPERATIONAL BALANCE (A-B)</t>
  </si>
  <si>
    <t>APPROPRIATION /TRANSFER:</t>
  </si>
  <si>
    <t>Police reform Fund</t>
  </si>
  <si>
    <t xml:space="preserve"> Loans Repayment Fund</t>
  </si>
  <si>
    <t>TOTAL AMOUNT APPROPRIATED</t>
  </si>
  <si>
    <t>CLOSING BALANCE</t>
  </si>
  <si>
    <t xml:space="preserve">                                       STATEMENT No 4</t>
  </si>
  <si>
    <t xml:space="preserve">                STATEMENT OF CAPITAL DEVELOPMENT FUND </t>
  </si>
  <si>
    <t xml:space="preserve">              FOR THE YEAR ENDED 31st DECEMBER , 2015</t>
  </si>
  <si>
    <t>ADD: CAPITAL RECIEPTS</t>
  </si>
  <si>
    <t>Transfer From Cons. Rev. Fund</t>
  </si>
  <si>
    <t xml:space="preserve">Grants </t>
  </si>
  <si>
    <t>Internal Loans</t>
  </si>
  <si>
    <t>External Loans</t>
  </si>
  <si>
    <t>SURE-P</t>
  </si>
  <si>
    <t>TOTAL CAPITAL RECIEPT</t>
  </si>
  <si>
    <t>CAPITAL EXPENDITURES:</t>
  </si>
  <si>
    <t>ECONOMIC SECTOR:</t>
  </si>
  <si>
    <t>Agriculture</t>
  </si>
  <si>
    <t>Livestock</t>
  </si>
  <si>
    <t>Forestry</t>
  </si>
  <si>
    <t>Fishries</t>
  </si>
  <si>
    <t>Manufacturing</t>
  </si>
  <si>
    <t>Power (Energy)</t>
  </si>
  <si>
    <t>Commerce &amp; Finance</t>
  </si>
  <si>
    <t>Transport</t>
  </si>
  <si>
    <t>Sub Total</t>
  </si>
  <si>
    <t>SOCIAL SECTOR:</t>
  </si>
  <si>
    <t>Education</t>
  </si>
  <si>
    <t>Health</t>
  </si>
  <si>
    <t>Information</t>
  </si>
  <si>
    <t>Social Development</t>
  </si>
  <si>
    <t>REGIONAL DEVELOPMENT:</t>
  </si>
  <si>
    <t>Water Supply</t>
  </si>
  <si>
    <t>Sewage &amp; Drainage</t>
  </si>
  <si>
    <t>Housing</t>
  </si>
  <si>
    <t>Survey &amp; Mapping</t>
  </si>
  <si>
    <t>Urban &amp; Reg. Planing</t>
  </si>
  <si>
    <t>ADMINISTRATION:</t>
  </si>
  <si>
    <t>General Administration</t>
  </si>
  <si>
    <t>Public Debt Charges</t>
  </si>
  <si>
    <t>SCIENCE &amp; TECH SECTOR:</t>
  </si>
  <si>
    <t>TOTAL CAP EXPENDITURE</t>
  </si>
  <si>
    <t>NOTE 1.</t>
  </si>
  <si>
    <t xml:space="preserve">                            INTERNALLY GENERATED REVENUE.</t>
  </si>
  <si>
    <t xml:space="preserve">   HEAD</t>
  </si>
  <si>
    <t>TITLE</t>
  </si>
  <si>
    <t>BUDGET 2015</t>
  </si>
  <si>
    <t xml:space="preserve">          ACTUAL 2015 </t>
  </si>
  <si>
    <t>TOTAL</t>
  </si>
  <si>
    <t>TAXES(DIR &amp; INDIR.)</t>
  </si>
  <si>
    <t>LINCENSES</t>
  </si>
  <si>
    <t xml:space="preserve"> FEES</t>
  </si>
  <si>
    <t>EARNINGS &amp; SALES</t>
  </si>
  <si>
    <t xml:space="preserve">RENTS </t>
  </si>
  <si>
    <t>RENTS  ON LAND &amp; OTHERS</t>
  </si>
  <si>
    <t>CONSOLIDATED REV. FUND</t>
  </si>
  <si>
    <t>OTHERS</t>
  </si>
  <si>
    <t>OCT</t>
  </si>
  <si>
    <t>NOV</t>
  </si>
  <si>
    <t>DEC</t>
  </si>
  <si>
    <t>NOTE 2: STATUTORY ALLOCATION</t>
  </si>
  <si>
    <t>MONTH</t>
  </si>
  <si>
    <t>FAAC   GROSS</t>
  </si>
  <si>
    <t>AUGMENTATION</t>
  </si>
  <si>
    <t>XCHNGE RATE GAIN</t>
  </si>
  <si>
    <t>TOTAL REVENUE</t>
  </si>
  <si>
    <t>JANUARY</t>
  </si>
  <si>
    <t>FEBRUARY</t>
  </si>
  <si>
    <t>MARCH</t>
  </si>
  <si>
    <t>APRIL</t>
  </si>
  <si>
    <t>MAY</t>
  </si>
  <si>
    <t>JUNE</t>
  </si>
  <si>
    <t>JULLY</t>
  </si>
  <si>
    <t>AUGUST</t>
  </si>
  <si>
    <t>SEPTEMBER</t>
  </si>
  <si>
    <t>OCTOBER</t>
  </si>
  <si>
    <t>NOVEMBER</t>
  </si>
  <si>
    <t>DECEMBER</t>
  </si>
  <si>
    <t xml:space="preserve">              NOTE 2a</t>
  </si>
  <si>
    <t>EXTERNAL LOANS</t>
  </si>
  <si>
    <t>FERTILISER</t>
  </si>
  <si>
    <t>9 BILLION BOND</t>
  </si>
  <si>
    <t>12BILLION BOND</t>
  </si>
  <si>
    <t>(PRPG)</t>
  </si>
  <si>
    <t>CBARDP</t>
  </si>
  <si>
    <t>BAIL OUT</t>
  </si>
  <si>
    <t>TOTAL DEDUCTN</t>
  </si>
  <si>
    <t xml:space="preserve">        NOTE 2b</t>
  </si>
  <si>
    <t xml:space="preserve">                                   REPAYMENT OF INTERNAL &amp; EXTERNAL LOANS.</t>
  </si>
  <si>
    <t>DETAILS</t>
  </si>
  <si>
    <t xml:space="preserve"> REPAYMENTS</t>
  </si>
  <si>
    <t>INTERNAL LOANS</t>
  </si>
  <si>
    <t>From source:</t>
  </si>
  <si>
    <t>a</t>
  </si>
  <si>
    <t># 9.0 Billion development bond</t>
  </si>
  <si>
    <t>b</t>
  </si>
  <si>
    <t># 12 Billion bond</t>
  </si>
  <si>
    <t>C</t>
  </si>
  <si>
    <t>D</t>
  </si>
  <si>
    <t>Internal Loans ( variouse Banks)</t>
  </si>
  <si>
    <t>Fertiliser Repayment</t>
  </si>
  <si>
    <t>EXTER.LOANS (Various projects)</t>
  </si>
  <si>
    <t>NOTE 3.</t>
  </si>
  <si>
    <t>VALUE ADED TAX (V.A.T)</t>
  </si>
  <si>
    <t>ALLOCATION.</t>
  </si>
  <si>
    <t>NOTE 4.</t>
  </si>
  <si>
    <t xml:space="preserve">         EXCESS CRUDE OIL,</t>
  </si>
  <si>
    <t>NOTE 5.</t>
  </si>
  <si>
    <t xml:space="preserve">                SCHEDULE OF OTHER INCOME</t>
  </si>
  <si>
    <t xml:space="preserve">        S/NO</t>
  </si>
  <si>
    <t xml:space="preserve">               </t>
  </si>
  <si>
    <t>Other Receipts: FGN.</t>
  </si>
  <si>
    <t>d</t>
  </si>
  <si>
    <t>EXCHANGE GAINS</t>
  </si>
  <si>
    <t>e</t>
  </si>
  <si>
    <t>NLNG (INCOE TAX)</t>
  </si>
  <si>
    <t>EXCOM</t>
  </si>
  <si>
    <t>ECOLOGICAL FUNDS</t>
  </si>
  <si>
    <t>Bail Out (fcmb &amp; skye)</t>
  </si>
  <si>
    <t>Intrst received -various Banks</t>
  </si>
  <si>
    <t>Other Receipts:</t>
  </si>
  <si>
    <t>Sales of fertilizer</t>
  </si>
  <si>
    <t>c</t>
  </si>
  <si>
    <t>Short term loans (Zenith Bank)</t>
  </si>
  <si>
    <t>NOTE 5a.</t>
  </si>
  <si>
    <t>SCHEDULE OF GRANTS RECEIVED AS AT 31st DECEMBER, 2015.</t>
  </si>
  <si>
    <t>AMOUNT</t>
  </si>
  <si>
    <t>AGRIC INTERVENTION</t>
  </si>
  <si>
    <t>M.L.G.&amp; C. AFFAIRS</t>
  </si>
  <si>
    <t>Public Sector Governance</t>
  </si>
  <si>
    <t>NOTE 6.</t>
  </si>
  <si>
    <t>PERSONNEL EMOLUMENTS FOR YEAR ENDED 31st DECEMBER,2015.</t>
  </si>
  <si>
    <t>MINISTRY/DEPARTMENT</t>
  </si>
  <si>
    <t>APPROVED BUD.2015</t>
  </si>
  <si>
    <t>REVISED BUD.2015</t>
  </si>
  <si>
    <t>ACTUAL EXP.2015</t>
  </si>
  <si>
    <t>VARIANCE</t>
  </si>
  <si>
    <t>GOVERNMENT HOUSE</t>
  </si>
  <si>
    <t>LEGISLATURE</t>
  </si>
  <si>
    <t>SEC. TO STATE GOVT.</t>
  </si>
  <si>
    <t xml:space="preserve">DEPUTY GOVERNOR OFF. </t>
  </si>
  <si>
    <t>STATE AUDIT</t>
  </si>
  <si>
    <t>CIVIL SERVICE COMM.</t>
  </si>
  <si>
    <t>MINISTRY OF JUSTICE</t>
  </si>
  <si>
    <t>JUDICIARY (HIGH COURT)</t>
  </si>
  <si>
    <t>MINISTRY OF FINANCE</t>
  </si>
  <si>
    <t>MINISTRY OFWORKS</t>
  </si>
  <si>
    <t>MINISTRY OF AGRICULTURE</t>
  </si>
  <si>
    <t>MINISTRY OF EDUCATION</t>
  </si>
  <si>
    <t>MINISTRY OF HEALTH</t>
  </si>
  <si>
    <t>MINISTRY OF COMMERCE</t>
  </si>
  <si>
    <t>JUD. SERVICE COMMISSION.</t>
  </si>
  <si>
    <t>LOCAL GOVERNMENT AUDIT</t>
  </si>
  <si>
    <t>PLANING COMMISSION</t>
  </si>
  <si>
    <t>LOC. GOVT. SERVICE COMM.</t>
  </si>
  <si>
    <t>MINISTRY OF INFORMATION</t>
  </si>
  <si>
    <t>MIN. FOR WOMEN AFFAIRS</t>
  </si>
  <si>
    <t>MIN. OF LANDS &amp; HOUSING</t>
  </si>
  <si>
    <t>SOLID MINERALS</t>
  </si>
  <si>
    <t>WATER RESOURCES &amp; R/DEVL.</t>
  </si>
  <si>
    <t>LOCAL GOVT. &amp; CHIEFTAINCY</t>
  </si>
  <si>
    <t>HEAD OF SERVICE</t>
  </si>
  <si>
    <t>POVERTY ERRADICATION</t>
  </si>
  <si>
    <t>MINISTRY OF TRANSPORT</t>
  </si>
  <si>
    <t>LIVESTOCK &amp; FISHRIES</t>
  </si>
  <si>
    <t>YOUTH DEVELOPMENT</t>
  </si>
  <si>
    <t>SCIENCE  TECHNOLOGY</t>
  </si>
  <si>
    <t>HIGHER EDUCATION</t>
  </si>
  <si>
    <t>TOURISM &amp; CULTURE</t>
  </si>
  <si>
    <t>MIN. OF SPORT DEV.</t>
  </si>
  <si>
    <t>MIN. OF ENV.PARKS &amp; GARDEN</t>
  </si>
  <si>
    <t>NOTE 7.</t>
  </si>
  <si>
    <t>RECURRENT EXPENDITURE FOR THE YEAR ENDED 31st DECEMBER,2015.</t>
  </si>
  <si>
    <t xml:space="preserve"> HEAD</t>
  </si>
  <si>
    <t xml:space="preserve">DEPUTY GOV. OFFICE. </t>
  </si>
  <si>
    <t>JUDICIARY (H/COURT)</t>
  </si>
  <si>
    <t>MINISTRY OF AGRIC.</t>
  </si>
  <si>
    <t>MIN. OF COMMERCE</t>
  </si>
  <si>
    <t>JUD. SERVICE COMM.</t>
  </si>
  <si>
    <t>LOCAL GOVT. AUDIT</t>
  </si>
  <si>
    <t>LOC. GOVT. SERV. COMM.</t>
  </si>
  <si>
    <t>MIN. OF INFORMATION</t>
  </si>
  <si>
    <t>MIN. FOR W/AFFAIRS</t>
  </si>
  <si>
    <t>MIN. OF ENVIRON &amp; FORESTRY</t>
  </si>
  <si>
    <t>NOTE 8.</t>
  </si>
  <si>
    <t>`</t>
  </si>
  <si>
    <t>CAPITAL EXPENDITURE FOR THE YEAR ENDED 31st DECEMBER,2015.</t>
  </si>
  <si>
    <t>MINISTRY/SECTOR</t>
  </si>
  <si>
    <t xml:space="preserve">                         HEAD</t>
  </si>
  <si>
    <t>ECONOMIC SECTOR</t>
  </si>
  <si>
    <t>AGRICULTURE</t>
  </si>
  <si>
    <t>LIVESTOCK</t>
  </si>
  <si>
    <t>FORESTRY</t>
  </si>
  <si>
    <t>FISHRIES</t>
  </si>
  <si>
    <t>MANUFACTURING</t>
  </si>
  <si>
    <t>POWER (ENERGY)</t>
  </si>
  <si>
    <t>COMMERCE &amp; FINANCE</t>
  </si>
  <si>
    <t>TRANSPORT</t>
  </si>
  <si>
    <t>SUB TOTAL</t>
  </si>
  <si>
    <t>SOCIAL SECTOR</t>
  </si>
  <si>
    <t>EDUCATION</t>
  </si>
  <si>
    <t>HEALTH</t>
  </si>
  <si>
    <t>INFORMATION</t>
  </si>
  <si>
    <t>SOCIAL  DEVELOPMENT</t>
  </si>
  <si>
    <t xml:space="preserve">SUB TOTAL </t>
  </si>
  <si>
    <t>REG. DEV. SECTOR</t>
  </si>
  <si>
    <t>WATER SUPPLY</t>
  </si>
  <si>
    <t>SEWAGE &amp; DRAINAGE</t>
  </si>
  <si>
    <t>HOUSING</t>
  </si>
  <si>
    <t>SURVEY &amp; MAPPING</t>
  </si>
  <si>
    <t>URBAN &amp; R/PLANING</t>
  </si>
  <si>
    <t>GENERAL ADMINISTRATION</t>
  </si>
  <si>
    <t>ADMINISTRATION</t>
  </si>
  <si>
    <t>PUBLIC DEBT CHARGES</t>
  </si>
  <si>
    <t>SCIENCE &amp; TECHNOLOGY</t>
  </si>
  <si>
    <t>TOTAL CAPITAL EXPENDITURE</t>
  </si>
  <si>
    <t xml:space="preserve">                                       NOTE  9</t>
  </si>
  <si>
    <t xml:space="preserve">       </t>
  </si>
  <si>
    <t>SUBVENTION TO PARASTATALS  AS AT 31st DECEMBER, 2015.</t>
  </si>
  <si>
    <t xml:space="preserve">     HEAD</t>
  </si>
  <si>
    <t>PARASTATAL</t>
  </si>
  <si>
    <t>APPROVED ESTIMATE</t>
  </si>
  <si>
    <t>PERSONEL COST</t>
  </si>
  <si>
    <t>OVERHEAD COST</t>
  </si>
  <si>
    <t>0431-001</t>
  </si>
  <si>
    <t>College of Education</t>
  </si>
  <si>
    <t>0431-002</t>
  </si>
  <si>
    <t>Niger State Housing Corporation</t>
  </si>
  <si>
    <t>0431-003</t>
  </si>
  <si>
    <t>Niger State Polytechnic</t>
  </si>
  <si>
    <t>0431-004</t>
  </si>
  <si>
    <t>Media Corporation (Radio Division)</t>
  </si>
  <si>
    <t>0431-005</t>
  </si>
  <si>
    <t>R.E.B</t>
  </si>
  <si>
    <t>0431-006</t>
  </si>
  <si>
    <t>NIGROMA</t>
  </si>
  <si>
    <t>0431-007</t>
  </si>
  <si>
    <t>Pilgrims Welfare Commission</t>
  </si>
  <si>
    <t>0431-008</t>
  </si>
  <si>
    <t>Board of Internal Revenue</t>
  </si>
  <si>
    <t>0431-009</t>
  </si>
  <si>
    <t>Niger State Coll. of Agriculture</t>
  </si>
  <si>
    <t>0431-010</t>
  </si>
  <si>
    <t>N/S Council for Arts and Culture.</t>
  </si>
  <si>
    <t>0431-011</t>
  </si>
  <si>
    <t>Niger State Agric. Dev.  Project</t>
  </si>
  <si>
    <t>0431-012</t>
  </si>
  <si>
    <t>Media Corptn (Printing &amp; Pub. Div.)</t>
  </si>
  <si>
    <t>0431-013</t>
  </si>
  <si>
    <t>Niger State Fire Service</t>
  </si>
  <si>
    <t>0431-014</t>
  </si>
  <si>
    <t>Niger State Sec. Sch. Board</t>
  </si>
  <si>
    <t>0431-015</t>
  </si>
  <si>
    <t>Niger State Tourism Corporation</t>
  </si>
  <si>
    <t>0431-016</t>
  </si>
  <si>
    <t>Niger State Pension Board</t>
  </si>
  <si>
    <t>0431-017</t>
  </si>
  <si>
    <t>Science &amp; Tech. Sch. Board</t>
  </si>
  <si>
    <t>0431-018</t>
  </si>
  <si>
    <t>Niger State Library Board</t>
  </si>
  <si>
    <t>0431-019</t>
  </si>
  <si>
    <t>Agency For Mass Education</t>
  </si>
  <si>
    <t>0431-020</t>
  </si>
  <si>
    <t>N.I.S.E. P.A</t>
  </si>
  <si>
    <t>0431-021</t>
  </si>
  <si>
    <t xml:space="preserve">Micro Finance Agency. </t>
  </si>
  <si>
    <t>0431-022</t>
  </si>
  <si>
    <t>Niger State Water Board</t>
  </si>
  <si>
    <t>0431-023</t>
  </si>
  <si>
    <t>Urban Development Board.</t>
  </si>
  <si>
    <t>0431-024</t>
  </si>
  <si>
    <t>N.S.T.A</t>
  </si>
  <si>
    <t>0431-025</t>
  </si>
  <si>
    <t>N/S Development Company</t>
  </si>
  <si>
    <t>0431-026</t>
  </si>
  <si>
    <t>NSIEC</t>
  </si>
  <si>
    <t>0431-027</t>
  </si>
  <si>
    <t>UNDP SPMA's Office</t>
  </si>
  <si>
    <t>0431-028</t>
  </si>
  <si>
    <t>JFLA/CAILS</t>
  </si>
  <si>
    <t>0431-029</t>
  </si>
  <si>
    <t>Scholarship Board.</t>
  </si>
  <si>
    <t>0431-030</t>
  </si>
  <si>
    <t>N.S Media Corption (TV Division)</t>
  </si>
  <si>
    <t>0431-031</t>
  </si>
  <si>
    <t>SUBEB</t>
  </si>
  <si>
    <t>0431-032</t>
  </si>
  <si>
    <t>RUWATSAN</t>
  </si>
  <si>
    <t>0431-033</t>
  </si>
  <si>
    <t>IBB University.</t>
  </si>
  <si>
    <t>0431-034</t>
  </si>
  <si>
    <t>IBB Specialised Hospital</t>
  </si>
  <si>
    <t>0431-035</t>
  </si>
  <si>
    <t>Hospital Management Board</t>
  </si>
  <si>
    <t>0431-036</t>
  </si>
  <si>
    <t>Public Procurement Board</t>
  </si>
  <si>
    <t>0431-037</t>
  </si>
  <si>
    <t>N/St. Emergceny Mngmt.(NSEMA)</t>
  </si>
  <si>
    <t>0431-038</t>
  </si>
  <si>
    <t>College of Nursing Sciences, Bida.</t>
  </si>
  <si>
    <t>0431-039</t>
  </si>
  <si>
    <t>College of Midwifery Minna.</t>
  </si>
  <si>
    <t>0431-040</t>
  </si>
  <si>
    <t>School of Health Tech T/Magajiya</t>
  </si>
  <si>
    <t>0431-041</t>
  </si>
  <si>
    <t>School of Health Tech Minna</t>
  </si>
  <si>
    <t>0431-042</t>
  </si>
  <si>
    <t>Law Reform Commission.</t>
  </si>
  <si>
    <t>0431-043</t>
  </si>
  <si>
    <t>NGSACA</t>
  </si>
  <si>
    <t>0431-044</t>
  </si>
  <si>
    <t>House of Assembly Serv. Comm.</t>
  </si>
  <si>
    <t>0431-045</t>
  </si>
  <si>
    <t>Primary Health Care Devt. Agency.</t>
  </si>
  <si>
    <t>0431-046</t>
  </si>
  <si>
    <t xml:space="preserve">Comodity &amp; Exprt Promtion Agency </t>
  </si>
  <si>
    <t>0431-047</t>
  </si>
  <si>
    <t>State Bureau of Statistics</t>
  </si>
  <si>
    <t>0431-048</t>
  </si>
  <si>
    <t>NSGeogl Information System</t>
  </si>
  <si>
    <t>0431-049</t>
  </si>
  <si>
    <t>Fiscal Responsibility Commission</t>
  </si>
  <si>
    <t>0431-050</t>
  </si>
  <si>
    <t>Pub. Sect Govern RefM.&amp; Dev. Proj</t>
  </si>
  <si>
    <t>0431-051</t>
  </si>
  <si>
    <t>Niger State Private Schools Board</t>
  </si>
  <si>
    <t>0431-052</t>
  </si>
  <si>
    <t>Niger State P.P.P Agency</t>
  </si>
  <si>
    <t>0431-053</t>
  </si>
  <si>
    <t>Millennium Develt Goals' (MDGs')</t>
  </si>
  <si>
    <t>0431-054</t>
  </si>
  <si>
    <t>Book Dev. Agency</t>
  </si>
  <si>
    <t>0431-055</t>
  </si>
  <si>
    <t>Tornadoes Club</t>
  </si>
  <si>
    <t>0431-056</t>
  </si>
  <si>
    <t>Livestock &amp; Fish Institute</t>
  </si>
  <si>
    <t>0431-057</t>
  </si>
  <si>
    <t>Zuma Mineral Dev. Cop.</t>
  </si>
  <si>
    <t>0431-058</t>
  </si>
  <si>
    <t>Quality &amp; Standard Assur. For Schls</t>
  </si>
  <si>
    <t>0431-059</t>
  </si>
  <si>
    <t>Accountant Generals Office</t>
  </si>
  <si>
    <t>0431-060</t>
  </si>
  <si>
    <t>N.E.P.A.D</t>
  </si>
  <si>
    <t>0431-061</t>
  </si>
  <si>
    <t>0431-062</t>
  </si>
  <si>
    <t>Midland Petrogas</t>
  </si>
  <si>
    <t>0431-063</t>
  </si>
  <si>
    <t>Sports Control Board</t>
  </si>
  <si>
    <t>0431-064</t>
  </si>
  <si>
    <t>YESSO</t>
  </si>
  <si>
    <t>0431-065</t>
  </si>
  <si>
    <t>Minna Innovation Institute</t>
  </si>
  <si>
    <t>0431-066</t>
  </si>
  <si>
    <t>Niger State Industrial Devt PARK</t>
  </si>
  <si>
    <t>0431-067</t>
  </si>
  <si>
    <t>Niger State One Stop Investment Center</t>
  </si>
  <si>
    <t>0431-068</t>
  </si>
  <si>
    <t>Local Govt. Pension Board</t>
  </si>
  <si>
    <t>0431-069</t>
  </si>
  <si>
    <t>MEDIA CORPORATION HQ</t>
  </si>
  <si>
    <t>COLLEGE OF ARTS AND ISLAMIC STUDIES</t>
  </si>
  <si>
    <t>NOTE 10</t>
  </si>
  <si>
    <t xml:space="preserve">                              PAYMENT OF PENSION &amp; GRATUITY JAN-DEC 2015</t>
  </si>
  <si>
    <t>PENSION</t>
  </si>
  <si>
    <t>GRATUITY</t>
  </si>
  <si>
    <t>JAN.</t>
  </si>
  <si>
    <t>FEB.</t>
  </si>
  <si>
    <t>JULY</t>
  </si>
  <si>
    <t xml:space="preserve">AUG </t>
  </si>
  <si>
    <t>SEPT</t>
  </si>
  <si>
    <t>NOTE 11.</t>
  </si>
  <si>
    <t>CONSOLIDATED REVENUE FUND CHARGES</t>
  </si>
  <si>
    <t>BUDGETED</t>
  </si>
  <si>
    <t>Statutory officers salary</t>
  </si>
  <si>
    <t>10% local govt dues</t>
  </si>
  <si>
    <t>10% BIR Collection charges</t>
  </si>
  <si>
    <t>state cont. to new pension</t>
  </si>
  <si>
    <t>5% Bond Redemption</t>
  </si>
  <si>
    <t xml:space="preserve">     NOTE 11a.</t>
  </si>
  <si>
    <t xml:space="preserve">    OTHER EXPENDITURES OF GENERAL NATURE</t>
  </si>
  <si>
    <t>Bank charges</t>
  </si>
  <si>
    <t>Commission/Fees ( Revenue Consultant)</t>
  </si>
  <si>
    <t>VAT &amp; W/H TAX</t>
  </si>
  <si>
    <t>NOTE 12.</t>
  </si>
  <si>
    <t>MINISTRY/PARASTATAL.</t>
  </si>
  <si>
    <t xml:space="preserve">              S/NO</t>
  </si>
  <si>
    <t>NESPA</t>
  </si>
  <si>
    <t>NIGER STATE DEV. COMPANY</t>
  </si>
  <si>
    <t>SCHOOL OF HEALH TECH.</t>
  </si>
  <si>
    <t>MINISTRY OF WATER RES.</t>
  </si>
  <si>
    <t>CIVIL SERVICE COMMISSION</t>
  </si>
  <si>
    <t>NIGER STATE LIQUOUR BOARD</t>
  </si>
  <si>
    <t>WOMEN AFFAIRS</t>
  </si>
  <si>
    <t>MINISTRY OF WORKS AND TRAN.</t>
  </si>
  <si>
    <t>NIGER STATE INEC</t>
  </si>
  <si>
    <t>RELIGOUN AFFAIARS</t>
  </si>
  <si>
    <t>SPORT DEVELOPMENT</t>
  </si>
  <si>
    <t>RURAL WATER SUPPLY AND SAN</t>
  </si>
  <si>
    <t>BROADCASTING CORP. N/S</t>
  </si>
  <si>
    <t>HOUSE OF ASSEMBLY</t>
  </si>
  <si>
    <t>MINISTRY OF LANDS AND HOUSING</t>
  </si>
  <si>
    <t>MINISTRY OF AGRIC</t>
  </si>
  <si>
    <t>MINISTRY OF ENVIROMENT</t>
  </si>
  <si>
    <t>ZAKAAT AND ENDOWMENT B.</t>
  </si>
  <si>
    <t xml:space="preserve">UNDP OFFICE </t>
  </si>
  <si>
    <t>LAW REFORM COMM.</t>
  </si>
  <si>
    <t>PILGRIMS WELFARE COMM</t>
  </si>
  <si>
    <t>INSTITUTE FOR LEGAL AND ADM.</t>
  </si>
  <si>
    <t>CABINET AND SECURITY DEV.</t>
  </si>
  <si>
    <t>SCHOOL OF MIDWIFERY</t>
  </si>
  <si>
    <t>URBAN DEV. BOARD</t>
  </si>
  <si>
    <t>N/S INTERNAL REVENUE SER.</t>
  </si>
  <si>
    <t>HMB</t>
  </si>
  <si>
    <t>GOVT.HOUSE</t>
  </si>
  <si>
    <t>AGENCY FOR CONTROL OF HIV/AIDS</t>
  </si>
  <si>
    <t>IBB UNIVERSITY LAPAI</t>
  </si>
  <si>
    <t>SHARIA COURT OF APPEAL</t>
  </si>
  <si>
    <t>MINISTRY OF MINING &amp; MIN. RES.</t>
  </si>
  <si>
    <t>HIGH COURT OF JUSTICE</t>
  </si>
  <si>
    <t>FIRE SERVICE</t>
  </si>
  <si>
    <t>HOUSING CORPORATION</t>
  </si>
  <si>
    <t>WATER BOARD</t>
  </si>
  <si>
    <t xml:space="preserve">LOCAL GOVT. SERV.COMM. </t>
  </si>
  <si>
    <t>MIN. OF TERTIARY EDUCATION</t>
  </si>
  <si>
    <t>FISCAL RESP. COMM.</t>
  </si>
  <si>
    <t>MIN. FOR LOCAL GOVT.</t>
  </si>
  <si>
    <t>JUDICIARY SERV. COMM.</t>
  </si>
  <si>
    <t>SCIENCE &amp; TECH. SCH. BOARD</t>
  </si>
  <si>
    <t>SPECIAL DUTIES</t>
  </si>
  <si>
    <t>AUDITOR GENERAL`S  OFFICE</t>
  </si>
  <si>
    <t>A.D.P</t>
  </si>
  <si>
    <t>PUBLIC PROCUREMENT BOARD</t>
  </si>
  <si>
    <t>COLLEGE OF EDUCATION</t>
  </si>
  <si>
    <t>IBB SPECIALY HOSPITAL</t>
  </si>
  <si>
    <t>SMES &amp; MICRO FINANCE AGENCY</t>
  </si>
  <si>
    <t>COUNCIL FOR NARTS &amp; CULTURE</t>
  </si>
  <si>
    <t>COLLEGE OF AGRIC MOKWA</t>
  </si>
  <si>
    <t>POLITICAL BUREAU</t>
  </si>
  <si>
    <t>NSCEPA</t>
  </si>
  <si>
    <t>PLANNING COMM.</t>
  </si>
  <si>
    <t>MINISTRY OF FINANCE (EXCO)</t>
  </si>
  <si>
    <t>LIVESTOCK &amp; FISHERY DEV.</t>
  </si>
  <si>
    <t>MINISTRY OF WORKS &amp; TRANS.</t>
  </si>
  <si>
    <t>DEPUTY GOVERNOR`S OFFICE</t>
  </si>
  <si>
    <t>NEWSLINE</t>
  </si>
  <si>
    <t>FADAMA</t>
  </si>
  <si>
    <t>ELETRICITY BOARD</t>
  </si>
  <si>
    <t>MIN. OF SCIENCE &amp; TECH.</t>
  </si>
  <si>
    <t>NIGER POLY</t>
  </si>
  <si>
    <t>COMMERCE &amp; INVESTMENT</t>
  </si>
  <si>
    <t>TOURISM CORP.</t>
  </si>
  <si>
    <t>ESACON</t>
  </si>
  <si>
    <t>NSPHCDA</t>
  </si>
  <si>
    <t>GEO.INF.SYSTEM AGENCY</t>
  </si>
  <si>
    <t xml:space="preserve"> HISTORICAL BUREAU</t>
  </si>
  <si>
    <t>SSG`S OFFICE</t>
  </si>
  <si>
    <t>SECONDARY EDU. BOARD</t>
  </si>
  <si>
    <t>NISEPA</t>
  </si>
  <si>
    <t>BUREAU OF STATISTIC</t>
  </si>
  <si>
    <t>MIN. OF YOUTH DEV.</t>
  </si>
  <si>
    <t>STATE PENSION BOARD</t>
  </si>
  <si>
    <t>AGENCY FOR MASS EDUCATION</t>
  </si>
  <si>
    <t>SCHOLARSHIP BOARD</t>
  </si>
  <si>
    <t>LIBRARY BOARD</t>
  </si>
  <si>
    <t>SCHOOL OF NURSING BIDA</t>
  </si>
  <si>
    <t>HOUSE OF ASSEMBLY SERVICE COMMISSION</t>
  </si>
  <si>
    <t>TOTAL MDAS</t>
  </si>
  <si>
    <t>CENTRAL ACCT. (FINANCE)</t>
  </si>
  <si>
    <t>a) Sundry Accounts</t>
  </si>
  <si>
    <t>b) 9 Billion Bond Account</t>
  </si>
  <si>
    <t>c) 12 Billion Bond Account</t>
  </si>
  <si>
    <t xml:space="preserve">d)6 Billion Bond Account </t>
  </si>
  <si>
    <t>NOTE 13.</t>
  </si>
  <si>
    <t xml:space="preserve">                 S/NO</t>
  </si>
  <si>
    <t>NO OF SHARES</t>
  </si>
  <si>
    <t xml:space="preserve"> MARKET VALUE</t>
  </si>
  <si>
    <t>GUARANTY TRUST BANK</t>
  </si>
  <si>
    <t>NIG. INSURANCE PLC.</t>
  </si>
  <si>
    <t>NIG BREWERY</t>
  </si>
  <si>
    <t>OANDO</t>
  </si>
  <si>
    <t xml:space="preserve">                                         NOTE 14</t>
  </si>
  <si>
    <t>SCHEDULE OF GOVERNMENT FUND</t>
  </si>
  <si>
    <t>CONTRIBUTION  TO NEW PENSION SCHEME</t>
  </si>
  <si>
    <t>7.5% Employee contribution</t>
  </si>
  <si>
    <t>7.5% Employer contribution</t>
  </si>
  <si>
    <t xml:space="preserve">Bond Redemption </t>
  </si>
  <si>
    <t xml:space="preserve">  NOTE 15.</t>
  </si>
  <si>
    <t xml:space="preserve">DEBT CATEGORY </t>
  </si>
  <si>
    <t>AMOUNT($).</t>
  </si>
  <si>
    <t>AMOUNT (#)</t>
  </si>
  <si>
    <t>MULTI-LATERAL</t>
  </si>
  <si>
    <t>PARIS CLUB</t>
  </si>
  <si>
    <t>LONDON CLUB</t>
  </si>
  <si>
    <t xml:space="preserve">The Amount of Forty Four million, Seven hundred and Eighty thousand, </t>
  </si>
  <si>
    <t>Seven Hundred and Seventeen dollars Sixty Two cents($44,780.717.62)</t>
  </si>
  <si>
    <t>is outstanding against Niger State Government.</t>
  </si>
  <si>
    <t xml:space="preserve">This translates to, Eigth billion, Seven hundred and Ninety Nine million, Five hundred and  </t>
  </si>
  <si>
    <t>Four Hundred and Eleven thousand ,and  Fourteen Naira. Thirty Kobo.</t>
  </si>
  <si>
    <t xml:space="preserve">SCHEDULE OF INTERNAL LOANS . </t>
  </si>
  <si>
    <t>NOTE 15a.</t>
  </si>
  <si>
    <t>PRINCIPAL AMOUNT OUTSTANDING</t>
  </si>
  <si>
    <t>#9.0 Billion Bond</t>
  </si>
  <si>
    <t>#12.0 billion bond</t>
  </si>
  <si>
    <t>CBN BAILOUT (SKYE BANK)</t>
  </si>
  <si>
    <t>CBN BAILOUT (fcmb BANK)</t>
  </si>
  <si>
    <t>Total</t>
  </si>
  <si>
    <t xml:space="preserve">     FINANCIAL HIGHLIGHTS FOR THE YEAR  ENDED 31st  DECEMBER, 2015.</t>
  </si>
  <si>
    <t>A</t>
  </si>
  <si>
    <t xml:space="preserve"> REVENUE.</t>
  </si>
  <si>
    <t>ACTUAL 2014</t>
  </si>
  <si>
    <t>ORIGINAL BUDGET 2015</t>
  </si>
  <si>
    <t>REVISED BUDGET 2015</t>
  </si>
  <si>
    <t>ACTUAL 2015</t>
  </si>
  <si>
    <t>Internally generated revenue</t>
  </si>
  <si>
    <t>Statutory allocation</t>
  </si>
  <si>
    <t>Value added tax</t>
  </si>
  <si>
    <t>Excess crude</t>
  </si>
  <si>
    <t>Bank Interest</t>
  </si>
  <si>
    <t>proceeds from Sales</t>
  </si>
  <si>
    <t>Dividend received</t>
  </si>
  <si>
    <t>FED. BAIL OUT</t>
  </si>
  <si>
    <t>B</t>
  </si>
  <si>
    <t>RECURRENT EXPENDITURE</t>
  </si>
  <si>
    <t>Personnel cost</t>
  </si>
  <si>
    <t>Over head cost</t>
  </si>
  <si>
    <t>Consolidated rev. fund charges</t>
  </si>
  <si>
    <t>Grants &amp; subventions</t>
  </si>
  <si>
    <t>Gratuities &amp; pensions</t>
  </si>
  <si>
    <t>TOTAL RECURRENT EXPENDITURE</t>
  </si>
  <si>
    <t xml:space="preserve"> CAPITAL EXPENDITURES</t>
  </si>
  <si>
    <t>Regional sector</t>
  </si>
  <si>
    <t>science &amp; technology sector</t>
  </si>
  <si>
    <t>Loan repayment ( External loans)</t>
  </si>
  <si>
    <t>Loan repayment ( Internal loans)</t>
  </si>
  <si>
    <t xml:space="preserve"> CASH BALANCES</t>
  </si>
  <si>
    <t>NET cash A-(B+C)</t>
  </si>
  <si>
    <t>Opening balance</t>
  </si>
  <si>
    <t>Closing balance</t>
  </si>
  <si>
    <t>(#8,799,411,014.30). Determined using exchange rate of (#196.50 per Dollar).</t>
  </si>
  <si>
    <t xml:space="preserve">  DETAILS OF DEDUCTIONS 2015</t>
  </si>
  <si>
    <t xml:space="preserve">  CASH BOOK BALANCES AS AT 31st DECEMBER 2015</t>
  </si>
  <si>
    <t xml:space="preserve"> SCHEDULE OF GOVERNMENT INVESTMENT AS AT 31st DECEMBER,  2015.</t>
  </si>
  <si>
    <t xml:space="preserve">  SCHEDULE OF OUTSTANDING FOREIGN LOANS AS AT 31st DECEMBER,2015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</si>
</sst>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43" fontId="0" fillId="0" borderId="0" xfId="1" applyFont="1"/>
    <xf numFmtId="43" fontId="0" fillId="0" borderId="0" xfId="0" applyNumberFormat="1"/>
    <xf numFmtId="43" fontId="2" fillId="0" borderId="0" xfId="1" applyFont="1"/>
    <xf numFmtId="0" fontId="2" fillId="0" borderId="0" xfId="0" applyFont="1"/>
    <xf numFmtId="164" fontId="0" fillId="0" borderId="0" xfId="1" applyNumberFormat="1" applyFont="1"/>
    <xf numFmtId="164" fontId="2" fillId="0" borderId="0" xfId="1" applyNumberFormat="1" applyFont="1"/>
    <xf numFmtId="164" fontId="0" fillId="0" borderId="0" xfId="1" applyNumberFormat="1" applyFont="1" applyAlignment="1">
      <alignment horizontal="right"/>
    </xf>
    <xf numFmtId="164" fontId="2" fillId="0" borderId="0" xfId="1" applyNumberFormat="1" applyFont="1" applyAlignment="1">
      <alignment horizontal="right"/>
    </xf>
    <xf numFmtId="43" fontId="2" fillId="0" borderId="0" xfId="1" applyFont="1" applyAlignment="1">
      <alignment horizontal="right"/>
    </xf>
    <xf numFmtId="43" fontId="0" fillId="0" borderId="0" xfId="1" applyFont="1" applyAlignment="1">
      <alignment horizontal="right"/>
    </xf>
    <xf numFmtId="43" fontId="2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9"/>
  <sheetViews>
    <sheetView tabSelected="1" topLeftCell="A557" workbookViewId="0">
      <selection activeCell="C11" sqref="C11"/>
    </sheetView>
  </sheetViews>
  <sheetFormatPr defaultRowHeight="15" x14ac:dyDescent="0.25"/>
  <cols>
    <col min="1" max="1" width="26" style="1" customWidth="1"/>
    <col min="2" max="2" width="34" customWidth="1"/>
    <col min="3" max="3" width="18" style="1" bestFit="1" customWidth="1"/>
    <col min="4" max="4" width="18.85546875" style="1" customWidth="1"/>
    <col min="5" max="5" width="18.140625" bestFit="1" customWidth="1"/>
    <col min="6" max="6" width="18.28515625" bestFit="1" customWidth="1"/>
    <col min="7" max="7" width="18.140625" bestFit="1" customWidth="1"/>
    <col min="8" max="9" width="18" bestFit="1" customWidth="1"/>
    <col min="10" max="10" width="16.85546875" bestFit="1" customWidth="1"/>
  </cols>
  <sheetData>
    <row r="1" spans="1:11" x14ac:dyDescent="0.25">
      <c r="B1" t="s">
        <v>0</v>
      </c>
    </row>
    <row r="2" spans="1:11" x14ac:dyDescent="0.25">
      <c r="B2" t="s">
        <v>1</v>
      </c>
    </row>
    <row r="3" spans="1:11" x14ac:dyDescent="0.25">
      <c r="A3" s="1" t="s">
        <v>2</v>
      </c>
      <c r="B3" t="s">
        <v>3</v>
      </c>
      <c r="C3" s="1" t="s">
        <v>4</v>
      </c>
      <c r="D3" s="1" t="s">
        <v>5</v>
      </c>
    </row>
    <row r="4" spans="1:11" x14ac:dyDescent="0.25">
      <c r="B4" t="s">
        <v>6</v>
      </c>
    </row>
    <row r="5" spans="1:11" x14ac:dyDescent="0.25">
      <c r="B5" t="s">
        <v>7</v>
      </c>
    </row>
    <row r="6" spans="1:11" x14ac:dyDescent="0.25">
      <c r="A6" s="1">
        <v>5150560614.9799995</v>
      </c>
      <c r="B6" t="s">
        <v>8</v>
      </c>
      <c r="C6" s="7">
        <v>1</v>
      </c>
      <c r="D6" s="1">
        <v>5265076764.0899992</v>
      </c>
      <c r="E6" s="2">
        <f>D6/12*7</f>
        <v>3071294779.0524998</v>
      </c>
      <c r="I6" s="1">
        <v>5265076764.0899992</v>
      </c>
      <c r="J6" s="1"/>
      <c r="K6" s="1"/>
    </row>
    <row r="7" spans="1:11" x14ac:dyDescent="0.25">
      <c r="A7" s="1">
        <v>43905569357.619995</v>
      </c>
      <c r="B7" t="s">
        <v>9</v>
      </c>
      <c r="C7" s="7">
        <v>2</v>
      </c>
      <c r="D7" s="1">
        <v>33340132142.519997</v>
      </c>
      <c r="E7" s="2">
        <f t="shared" ref="E7:E15" si="0">D7/12*7</f>
        <v>19448410416.469997</v>
      </c>
      <c r="I7" s="1">
        <v>33340132142.519997</v>
      </c>
      <c r="J7" s="1"/>
      <c r="K7" s="1"/>
    </row>
    <row r="8" spans="1:11" x14ac:dyDescent="0.25">
      <c r="A8" s="1">
        <v>8747560816.0200005</v>
      </c>
      <c r="B8" t="s">
        <v>10</v>
      </c>
      <c r="C8" s="7">
        <v>3</v>
      </c>
      <c r="D8" s="1">
        <v>8548539899</v>
      </c>
      <c r="E8" s="2">
        <f t="shared" si="0"/>
        <v>4986648274.416666</v>
      </c>
      <c r="I8" s="1">
        <v>6900936.6899999995</v>
      </c>
      <c r="J8" s="1"/>
      <c r="K8" s="1"/>
    </row>
    <row r="9" spans="1:11" x14ac:dyDescent="0.25">
      <c r="A9" s="1">
        <v>20109424.140000001</v>
      </c>
      <c r="B9" t="s">
        <v>11</v>
      </c>
      <c r="C9" s="7">
        <v>4</v>
      </c>
      <c r="D9" s="1">
        <v>181414953.97</v>
      </c>
      <c r="E9" s="2">
        <f t="shared" si="0"/>
        <v>105825389.81583333</v>
      </c>
      <c r="I9" s="1">
        <v>4775606391.5199995</v>
      </c>
      <c r="J9" s="1"/>
      <c r="K9" s="1"/>
    </row>
    <row r="10" spans="1:11" x14ac:dyDescent="0.25">
      <c r="A10" s="1">
        <v>107664121</v>
      </c>
      <c r="B10" t="s">
        <v>12</v>
      </c>
      <c r="C10" s="7">
        <v>5</v>
      </c>
      <c r="D10" s="1">
        <v>6900936.6899999995</v>
      </c>
      <c r="E10" s="2">
        <f t="shared" si="0"/>
        <v>4025546.4024999999</v>
      </c>
      <c r="I10" s="1">
        <v>14479000</v>
      </c>
      <c r="J10" s="1"/>
      <c r="K10" s="1"/>
    </row>
    <row r="11" spans="1:11" x14ac:dyDescent="0.25">
      <c r="A11" s="1">
        <v>5056631328.6600113</v>
      </c>
      <c r="B11" t="s">
        <v>13</v>
      </c>
      <c r="C11" s="7">
        <v>5</v>
      </c>
      <c r="D11" s="1">
        <v>4775606391.5199995</v>
      </c>
      <c r="E11" s="2">
        <f t="shared" si="0"/>
        <v>2785770395.0533333</v>
      </c>
      <c r="I11" s="2">
        <f>SUM(I6:I10)</f>
        <v>43402195234.819992</v>
      </c>
      <c r="J11" s="1"/>
      <c r="K11" s="1"/>
    </row>
    <row r="12" spans="1:11" x14ac:dyDescent="0.25">
      <c r="A12" s="1">
        <v>700746793.77999997</v>
      </c>
      <c r="B12" t="s">
        <v>14</v>
      </c>
      <c r="C12" s="7">
        <v>5</v>
      </c>
      <c r="D12" s="1">
        <v>14479000</v>
      </c>
      <c r="E12" s="2">
        <f t="shared" si="0"/>
        <v>8446083.3333333321</v>
      </c>
      <c r="J12" s="1"/>
      <c r="K12" s="1"/>
    </row>
    <row r="13" spans="1:11" x14ac:dyDescent="0.25">
      <c r="A13" s="1">
        <v>2381376186.77</v>
      </c>
      <c r="B13" t="s">
        <v>15</v>
      </c>
      <c r="C13" s="7">
        <v>5</v>
      </c>
      <c r="D13" s="1">
        <v>1659458719.23</v>
      </c>
      <c r="E13" s="2">
        <f t="shared" si="0"/>
        <v>968017586.21749997</v>
      </c>
      <c r="J13" s="1"/>
      <c r="K13" s="1"/>
    </row>
    <row r="14" spans="1:11" x14ac:dyDescent="0.25">
      <c r="A14" s="1">
        <v>3097676512.5600009</v>
      </c>
      <c r="B14" t="s">
        <v>16</v>
      </c>
      <c r="C14" s="7"/>
      <c r="D14" s="1">
        <v>0</v>
      </c>
      <c r="E14" s="2">
        <f t="shared" si="0"/>
        <v>0</v>
      </c>
      <c r="I14" s="1"/>
      <c r="J14" s="1"/>
      <c r="K14" s="1"/>
    </row>
    <row r="15" spans="1:11" s="4" customFormat="1" x14ac:dyDescent="0.25">
      <c r="A15" s="3">
        <v>69167895155.529999</v>
      </c>
      <c r="B15" s="4" t="s">
        <v>17</v>
      </c>
      <c r="C15" s="8"/>
      <c r="D15" s="3">
        <f>SUM(D6:D14)</f>
        <v>53791608807.019997</v>
      </c>
      <c r="E15" s="2">
        <f t="shared" si="0"/>
        <v>31378438470.761662</v>
      </c>
      <c r="I15" s="3"/>
      <c r="J15" s="3"/>
      <c r="K15" s="3"/>
    </row>
    <row r="16" spans="1:11" x14ac:dyDescent="0.25">
      <c r="C16" s="7"/>
      <c r="I16" s="1"/>
      <c r="J16" s="1"/>
      <c r="K16" s="1"/>
    </row>
    <row r="17" spans="1:11" x14ac:dyDescent="0.25">
      <c r="B17" t="s">
        <v>18</v>
      </c>
      <c r="C17" s="7"/>
      <c r="I17" s="1">
        <v>8548539899</v>
      </c>
      <c r="J17" s="1"/>
      <c r="K17" s="1"/>
    </row>
    <row r="18" spans="1:11" x14ac:dyDescent="0.25">
      <c r="A18" s="1">
        <v>11425170319.277573</v>
      </c>
      <c r="B18" t="s">
        <v>19</v>
      </c>
      <c r="C18" s="7">
        <v>6</v>
      </c>
      <c r="D18" s="1">
        <v>8269885386.4000006</v>
      </c>
      <c r="E18" s="2">
        <f>D18/12*7</f>
        <v>4824099808.7333336</v>
      </c>
      <c r="G18" s="1"/>
      <c r="I18" s="1">
        <v>181414953.97</v>
      </c>
      <c r="J18" s="1"/>
      <c r="K18" s="1"/>
    </row>
    <row r="19" spans="1:11" x14ac:dyDescent="0.25">
      <c r="A19" s="1">
        <v>10248979449.710001</v>
      </c>
      <c r="B19" t="s">
        <v>20</v>
      </c>
      <c r="C19" s="7">
        <v>7</v>
      </c>
      <c r="D19" s="1">
        <v>11850899737.289997</v>
      </c>
      <c r="E19" s="2">
        <f t="shared" ref="E19:E35" si="1">D19/12*7</f>
        <v>6913024846.7524977</v>
      </c>
      <c r="G19" s="1">
        <v>43402195234.819992</v>
      </c>
      <c r="I19" s="1">
        <v>1659458719.23</v>
      </c>
      <c r="J19" s="1"/>
      <c r="K19" s="1"/>
    </row>
    <row r="20" spans="1:11" x14ac:dyDescent="0.25">
      <c r="A20" s="1">
        <v>12970161718.096668</v>
      </c>
      <c r="B20" t="s">
        <v>21</v>
      </c>
      <c r="C20" s="7">
        <v>8</v>
      </c>
      <c r="D20" s="1">
        <v>4156955683.0699992</v>
      </c>
      <c r="E20" s="2">
        <f t="shared" si="1"/>
        <v>2424890815.124166</v>
      </c>
      <c r="G20" s="1">
        <v>10389413572.199999</v>
      </c>
      <c r="I20" s="1">
        <f>SUM(I17:I19)</f>
        <v>10389413572.199999</v>
      </c>
      <c r="J20" s="1"/>
      <c r="K20" s="1"/>
    </row>
    <row r="21" spans="1:11" x14ac:dyDescent="0.25">
      <c r="A21" s="1">
        <v>0</v>
      </c>
      <c r="B21" t="s">
        <v>22</v>
      </c>
      <c r="C21" s="7">
        <v>8</v>
      </c>
      <c r="D21" s="1">
        <v>0</v>
      </c>
      <c r="E21" s="2">
        <f t="shared" si="1"/>
        <v>0</v>
      </c>
      <c r="G21" s="1">
        <f>SUM(G19:G20)</f>
        <v>53791608807.019989</v>
      </c>
      <c r="I21" s="1"/>
      <c r="J21" s="1"/>
      <c r="K21" s="1"/>
    </row>
    <row r="22" spans="1:11" x14ac:dyDescent="0.25">
      <c r="A22" s="1">
        <v>2973823488.3599982</v>
      </c>
      <c r="B22" t="s">
        <v>23</v>
      </c>
      <c r="C22" s="7">
        <v>8</v>
      </c>
      <c r="D22" s="1">
        <v>889144000</v>
      </c>
      <c r="E22" s="2">
        <f t="shared" si="1"/>
        <v>518667333.33333331</v>
      </c>
      <c r="G22" s="1"/>
      <c r="I22" s="1">
        <v>4758622787.25</v>
      </c>
      <c r="J22" s="1"/>
      <c r="K22" s="1"/>
    </row>
    <row r="23" spans="1:11" x14ac:dyDescent="0.25">
      <c r="A23" s="1">
        <v>4850376983.8823814</v>
      </c>
      <c r="B23" t="s">
        <v>24</v>
      </c>
      <c r="C23" s="7">
        <v>8</v>
      </c>
      <c r="D23" s="1">
        <v>456637765.06</v>
      </c>
      <c r="E23" s="2">
        <f t="shared" si="1"/>
        <v>266372029.61833331</v>
      </c>
      <c r="G23" s="1"/>
      <c r="I23" s="1">
        <v>4775606391.5199995</v>
      </c>
      <c r="J23" s="1"/>
      <c r="K23" s="1"/>
    </row>
    <row r="24" spans="1:11" x14ac:dyDescent="0.25">
      <c r="A24" s="1">
        <v>6534373026.1199999</v>
      </c>
      <c r="B24" t="s">
        <v>25</v>
      </c>
      <c r="C24" s="7">
        <v>8</v>
      </c>
      <c r="D24" s="1">
        <v>1397001397.3299999</v>
      </c>
      <c r="E24" s="2">
        <f t="shared" si="1"/>
        <v>814917481.77583337</v>
      </c>
      <c r="I24" s="2">
        <f>I23-I22</f>
        <v>16983604.269999504</v>
      </c>
    </row>
    <row r="25" spans="1:11" x14ac:dyDescent="0.25">
      <c r="A25" s="1">
        <v>17727914258.603382</v>
      </c>
      <c r="B25" t="s">
        <v>26</v>
      </c>
      <c r="C25" s="7">
        <v>9</v>
      </c>
      <c r="D25" s="1">
        <v>19583121705.127522</v>
      </c>
      <c r="E25" s="2">
        <f t="shared" si="1"/>
        <v>11423487661.324387</v>
      </c>
    </row>
    <row r="26" spans="1:11" x14ac:dyDescent="0.25">
      <c r="A26" s="1">
        <v>1634026377.6199999</v>
      </c>
      <c r="B26" t="s">
        <v>27</v>
      </c>
      <c r="C26" s="7">
        <v>10</v>
      </c>
      <c r="D26" s="1">
        <v>1683618688.2799997</v>
      </c>
      <c r="E26" s="2">
        <f t="shared" si="1"/>
        <v>982110901.49666655</v>
      </c>
    </row>
    <row r="27" spans="1:11" x14ac:dyDescent="0.25">
      <c r="A27" s="1">
        <v>3321290627.4000001</v>
      </c>
      <c r="B27" t="s">
        <v>28</v>
      </c>
      <c r="C27" s="7">
        <v>11</v>
      </c>
      <c r="D27" s="1">
        <v>1586299862.6200001</v>
      </c>
      <c r="E27" s="2">
        <f t="shared" si="1"/>
        <v>925341586.52833343</v>
      </c>
    </row>
    <row r="28" spans="1:11" x14ac:dyDescent="0.25">
      <c r="A28" s="1">
        <v>3119305731.5699997</v>
      </c>
      <c r="B28" t="s">
        <v>29</v>
      </c>
      <c r="C28" s="7" t="s">
        <v>30</v>
      </c>
      <c r="D28" s="1">
        <v>886694667.51999664</v>
      </c>
      <c r="E28" s="2">
        <f t="shared" si="1"/>
        <v>517238556.05333138</v>
      </c>
    </row>
    <row r="29" spans="1:11" x14ac:dyDescent="0.25">
      <c r="A29" s="1">
        <v>74805421980.640015</v>
      </c>
      <c r="B29" t="s">
        <v>31</v>
      </c>
      <c r="D29" s="1">
        <f>SUM(D18:D28)</f>
        <v>50760258892.697525</v>
      </c>
      <c r="E29" s="2">
        <f t="shared" si="1"/>
        <v>29610151020.740223</v>
      </c>
    </row>
    <row r="30" spans="1:11" x14ac:dyDescent="0.25">
      <c r="E30" s="2">
        <f t="shared" si="1"/>
        <v>0</v>
      </c>
    </row>
    <row r="31" spans="1:11" x14ac:dyDescent="0.25">
      <c r="A31" s="1">
        <v>-5637526825.1100159</v>
      </c>
      <c r="B31" t="s">
        <v>32</v>
      </c>
      <c r="D31" s="1">
        <v>3031349914.3224716</v>
      </c>
      <c r="E31" s="2">
        <f t="shared" si="1"/>
        <v>1768287450.0214419</v>
      </c>
    </row>
    <row r="32" spans="1:11" x14ac:dyDescent="0.25">
      <c r="B32" t="s">
        <v>33</v>
      </c>
      <c r="E32" s="2">
        <f t="shared" si="1"/>
        <v>0</v>
      </c>
    </row>
    <row r="33" spans="1:5" x14ac:dyDescent="0.25">
      <c r="A33" s="1">
        <v>0</v>
      </c>
      <c r="B33" t="s">
        <v>34</v>
      </c>
      <c r="D33" s="1">
        <v>0</v>
      </c>
      <c r="E33" s="2">
        <f t="shared" si="1"/>
        <v>0</v>
      </c>
    </row>
    <row r="34" spans="1:5" x14ac:dyDescent="0.25">
      <c r="A34" s="1">
        <v>0</v>
      </c>
      <c r="B34" t="s">
        <v>35</v>
      </c>
      <c r="D34" s="1">
        <v>3309152173.6275401</v>
      </c>
      <c r="E34" s="2">
        <f t="shared" si="1"/>
        <v>1930338767.9493985</v>
      </c>
    </row>
    <row r="35" spans="1:5" x14ac:dyDescent="0.25">
      <c r="A35" s="1">
        <v>0</v>
      </c>
      <c r="B35" t="s">
        <v>36</v>
      </c>
      <c r="D35" s="1">
        <v>174259.16</v>
      </c>
      <c r="E35" s="2">
        <f t="shared" si="1"/>
        <v>101651.17666666667</v>
      </c>
    </row>
    <row r="36" spans="1:5" x14ac:dyDescent="0.25">
      <c r="A36" s="1">
        <v>0</v>
      </c>
      <c r="B36" t="s">
        <v>37</v>
      </c>
      <c r="D36" s="1">
        <f>SUM(D33:D35)</f>
        <v>3309326432.78754</v>
      </c>
    </row>
    <row r="37" spans="1:5" x14ac:dyDescent="0.25">
      <c r="B37" t="s">
        <v>38</v>
      </c>
    </row>
    <row r="38" spans="1:5" x14ac:dyDescent="0.25">
      <c r="A38" s="1">
        <v>0</v>
      </c>
      <c r="B38" t="s">
        <v>39</v>
      </c>
      <c r="D38" s="1">
        <v>6858810000</v>
      </c>
    </row>
    <row r="39" spans="1:5" x14ac:dyDescent="0.25">
      <c r="A39" s="1">
        <v>6680000000</v>
      </c>
      <c r="B39" t="s">
        <v>40</v>
      </c>
      <c r="C39" s="1">
        <v>5</v>
      </c>
      <c r="D39" s="1">
        <v>540000000</v>
      </c>
    </row>
    <row r="40" spans="1:5" x14ac:dyDescent="0.25">
      <c r="A40" s="1">
        <v>12000000000</v>
      </c>
      <c r="B40" t="s">
        <v>41</v>
      </c>
      <c r="D40" s="1">
        <v>0</v>
      </c>
    </row>
    <row r="41" spans="1:5" x14ac:dyDescent="0.25">
      <c r="A41" s="1">
        <v>-164163191.40000001</v>
      </c>
      <c r="B41" t="s">
        <v>42</v>
      </c>
      <c r="C41" s="1" t="s">
        <v>43</v>
      </c>
      <c r="D41" s="1">
        <v>-299949405.20999992</v>
      </c>
    </row>
    <row r="42" spans="1:5" x14ac:dyDescent="0.25">
      <c r="A42" s="1">
        <v>-11026319725.279999</v>
      </c>
      <c r="B42" t="s">
        <v>44</v>
      </c>
      <c r="C42" s="1" t="s">
        <v>45</v>
      </c>
      <c r="D42" s="1">
        <v>-14860767000.51</v>
      </c>
    </row>
    <row r="43" spans="1:5" s="4" customFormat="1" x14ac:dyDescent="0.25">
      <c r="A43" s="3">
        <v>7489517083.3199997</v>
      </c>
      <c r="B43" s="4" t="s">
        <v>46</v>
      </c>
      <c r="C43" s="3"/>
      <c r="D43" s="3">
        <f>SUM(D38:D42)</f>
        <v>-7761906405.7200003</v>
      </c>
    </row>
    <row r="44" spans="1:5" s="4" customFormat="1" x14ac:dyDescent="0.25">
      <c r="A44" s="3">
        <v>1851990258.2099838</v>
      </c>
      <c r="B44" s="4" t="s">
        <v>47</v>
      </c>
      <c r="C44" s="3"/>
      <c r="D44" s="3">
        <f>D31+D36+D43</f>
        <v>-1421230058.6099882</v>
      </c>
    </row>
    <row r="45" spans="1:5" s="4" customFormat="1" x14ac:dyDescent="0.25">
      <c r="A45" s="3">
        <v>5138798694.7800045</v>
      </c>
      <c r="B45" s="4" t="s">
        <v>48</v>
      </c>
      <c r="C45" s="3"/>
      <c r="D45" s="3">
        <v>6990788952.9899883</v>
      </c>
    </row>
    <row r="46" spans="1:5" s="4" customFormat="1" x14ac:dyDescent="0.25">
      <c r="A46" s="3">
        <v>6990788952.9899883</v>
      </c>
      <c r="B46" s="4" t="s">
        <v>49</v>
      </c>
      <c r="C46" s="3"/>
      <c r="D46" s="3">
        <f>D44+D45</f>
        <v>5569558894.3800001</v>
      </c>
    </row>
    <row r="51" spans="1:5" s="4" customFormat="1" x14ac:dyDescent="0.25">
      <c r="A51" s="3"/>
      <c r="B51" s="4" t="s">
        <v>50</v>
      </c>
      <c r="C51" s="3"/>
      <c r="D51" s="3"/>
    </row>
    <row r="52" spans="1:5" s="4" customFormat="1" x14ac:dyDescent="0.25">
      <c r="A52" s="3"/>
      <c r="B52" s="4" t="s">
        <v>51</v>
      </c>
      <c r="C52" s="3"/>
      <c r="D52" s="3"/>
    </row>
    <row r="53" spans="1:5" s="4" customFormat="1" x14ac:dyDescent="0.25">
      <c r="A53" s="3"/>
      <c r="C53" s="3"/>
      <c r="D53" s="3"/>
    </row>
    <row r="54" spans="1:5" s="4" customFormat="1" x14ac:dyDescent="0.25">
      <c r="A54" s="3" t="s">
        <v>52</v>
      </c>
      <c r="B54" s="4" t="s">
        <v>3</v>
      </c>
      <c r="C54" s="3" t="s">
        <v>4</v>
      </c>
      <c r="D54" s="3" t="s">
        <v>53</v>
      </c>
    </row>
    <row r="55" spans="1:5" s="4" customFormat="1" x14ac:dyDescent="0.25">
      <c r="A55" s="3"/>
      <c r="B55" s="4" t="s">
        <v>54</v>
      </c>
      <c r="C55" s="3"/>
      <c r="D55" s="3"/>
    </row>
    <row r="56" spans="1:5" s="4" customFormat="1" x14ac:dyDescent="0.25">
      <c r="A56" s="3"/>
      <c r="B56" s="4" t="s">
        <v>55</v>
      </c>
      <c r="C56" s="3"/>
      <c r="D56" s="3"/>
    </row>
    <row r="57" spans="1:5" x14ac:dyDescent="0.25">
      <c r="A57" s="1">
        <v>1953287744.8000002</v>
      </c>
      <c r="B57" t="s">
        <v>56</v>
      </c>
      <c r="C57" s="1">
        <v>12</v>
      </c>
      <c r="D57" s="1">
        <v>3748878748.1399999</v>
      </c>
    </row>
    <row r="58" spans="1:5" x14ac:dyDescent="0.25">
      <c r="A58" s="1">
        <v>212422172.15000001</v>
      </c>
      <c r="B58" t="s">
        <v>57</v>
      </c>
      <c r="D58" s="1">
        <v>98524392.689999998</v>
      </c>
    </row>
    <row r="59" spans="1:5" x14ac:dyDescent="0.25">
      <c r="A59" s="1">
        <v>12999728.970000001</v>
      </c>
      <c r="B59" t="s">
        <v>58</v>
      </c>
      <c r="D59" s="1">
        <v>1709156024.5799999</v>
      </c>
    </row>
    <row r="60" spans="1:5" x14ac:dyDescent="0.25">
      <c r="A60" s="1">
        <v>4812079307.0699997</v>
      </c>
      <c r="B60" t="s">
        <v>59</v>
      </c>
      <c r="D60" s="1">
        <v>12999728.970000001</v>
      </c>
    </row>
    <row r="61" spans="1:5" x14ac:dyDescent="0.25">
      <c r="A61" s="1">
        <v>6990788952.9899998</v>
      </c>
      <c r="B61" t="s">
        <v>60</v>
      </c>
      <c r="D61" s="1">
        <v>5569558894.3800001</v>
      </c>
    </row>
    <row r="62" spans="1:5" x14ac:dyDescent="0.25">
      <c r="B62" t="s">
        <v>61</v>
      </c>
      <c r="E62" t="s">
        <v>62</v>
      </c>
    </row>
    <row r="63" spans="1:5" x14ac:dyDescent="0.25">
      <c r="A63" s="1">
        <v>574000000</v>
      </c>
      <c r="B63" t="s">
        <v>63</v>
      </c>
      <c r="C63" s="5">
        <v>13</v>
      </c>
      <c r="D63" s="1">
        <v>3715710</v>
      </c>
    </row>
    <row r="64" spans="1:5" x14ac:dyDescent="0.25">
      <c r="A64" s="1">
        <v>5397487436.0200005</v>
      </c>
      <c r="B64" t="s">
        <v>64</v>
      </c>
      <c r="C64" s="5"/>
      <c r="D64" s="1">
        <v>2387200480.0909004</v>
      </c>
    </row>
    <row r="65" spans="1:9" x14ac:dyDescent="0.25">
      <c r="A65" s="1">
        <v>46781556882.939957</v>
      </c>
      <c r="B65" t="s">
        <v>65</v>
      </c>
      <c r="C65" s="5"/>
      <c r="D65" s="1">
        <v>46553158755.48156</v>
      </c>
    </row>
    <row r="66" spans="1:9" x14ac:dyDescent="0.25">
      <c r="A66" s="1">
        <v>59743833271.949959</v>
      </c>
      <c r="B66" t="s">
        <v>66</v>
      </c>
      <c r="C66" s="5"/>
      <c r="D66" s="1">
        <v>54513633839.952454</v>
      </c>
    </row>
    <row r="67" spans="1:9" x14ac:dyDescent="0.25">
      <c r="C67" s="5"/>
    </row>
    <row r="68" spans="1:9" x14ac:dyDescent="0.25">
      <c r="B68" t="s">
        <v>67</v>
      </c>
      <c r="C68" s="5"/>
    </row>
    <row r="69" spans="1:9" x14ac:dyDescent="0.25">
      <c r="B69" t="s">
        <v>68</v>
      </c>
      <c r="C69" s="5"/>
    </row>
    <row r="70" spans="1:9" x14ac:dyDescent="0.25">
      <c r="A70" s="1">
        <v>24009607135.749027</v>
      </c>
      <c r="B70" t="s">
        <v>69</v>
      </c>
      <c r="C70" s="5"/>
      <c r="D70" s="1">
        <v>15070015851.231516</v>
      </c>
      <c r="I70" t="s">
        <v>62</v>
      </c>
    </row>
    <row r="71" spans="1:9" x14ac:dyDescent="0.25">
      <c r="A71" s="1">
        <v>3193288875.8809328</v>
      </c>
      <c r="B71" t="s">
        <v>70</v>
      </c>
      <c r="C71" s="5"/>
      <c r="D71" s="1">
        <v>9604339789.390934</v>
      </c>
    </row>
    <row r="72" spans="1:9" x14ac:dyDescent="0.25">
      <c r="A72" s="1">
        <v>4192901058.8700004</v>
      </c>
      <c r="B72" t="s">
        <v>71</v>
      </c>
      <c r="C72" s="5">
        <v>14</v>
      </c>
      <c r="D72" s="1">
        <v>1084002028.27</v>
      </c>
    </row>
    <row r="73" spans="1:9" x14ac:dyDescent="0.25">
      <c r="A73" s="1">
        <v>111495459.10999998</v>
      </c>
      <c r="B73" t="s">
        <v>72</v>
      </c>
      <c r="C73" s="5"/>
      <c r="D73" s="1">
        <v>0</v>
      </c>
    </row>
    <row r="74" spans="1:9" x14ac:dyDescent="0.25">
      <c r="A74" s="1">
        <v>31507292529.609959</v>
      </c>
      <c r="B74" t="s">
        <v>73</v>
      </c>
      <c r="C74" s="5"/>
      <c r="D74" s="1">
        <v>25758357668.892452</v>
      </c>
    </row>
    <row r="75" spans="1:9" x14ac:dyDescent="0.25">
      <c r="B75" t="s">
        <v>74</v>
      </c>
      <c r="C75" s="5"/>
    </row>
    <row r="76" spans="1:9" x14ac:dyDescent="0.25">
      <c r="A76" s="1">
        <v>0</v>
      </c>
      <c r="B76" t="s">
        <v>75</v>
      </c>
      <c r="C76" s="5"/>
      <c r="D76" s="1">
        <v>743389794.53999996</v>
      </c>
    </row>
    <row r="77" spans="1:9" x14ac:dyDescent="0.25">
      <c r="A77" s="1">
        <v>8502583265.6000004</v>
      </c>
      <c r="B77" t="s">
        <v>76</v>
      </c>
      <c r="C77" s="5">
        <v>15</v>
      </c>
      <c r="D77" s="1">
        <v>8799411014.2999992</v>
      </c>
    </row>
    <row r="78" spans="1:9" x14ac:dyDescent="0.25">
      <c r="A78" s="1">
        <v>19733957476.739998</v>
      </c>
      <c r="B78" t="s">
        <v>77</v>
      </c>
      <c r="C78" s="1" t="s">
        <v>43</v>
      </c>
      <c r="D78" s="1">
        <v>19212475362.220001</v>
      </c>
    </row>
    <row r="79" spans="1:9" x14ac:dyDescent="0.25">
      <c r="A79" s="1">
        <v>28236540742.339996</v>
      </c>
      <c r="B79" t="s">
        <v>78</v>
      </c>
      <c r="D79" s="1">
        <v>28755276171.060001</v>
      </c>
    </row>
    <row r="80" spans="1:9" x14ac:dyDescent="0.25">
      <c r="A80" s="1">
        <v>59743833271.949951</v>
      </c>
      <c r="B80" t="s">
        <v>79</v>
      </c>
      <c r="D80" s="1">
        <v>54513633839.952454</v>
      </c>
    </row>
    <row r="85" spans="1:4" x14ac:dyDescent="0.25">
      <c r="B85" t="s">
        <v>80</v>
      </c>
    </row>
    <row r="86" spans="1:4" x14ac:dyDescent="0.25">
      <c r="B86" t="s">
        <v>81</v>
      </c>
    </row>
    <row r="87" spans="1:4" x14ac:dyDescent="0.25">
      <c r="B87" t="s">
        <v>82</v>
      </c>
    </row>
    <row r="88" spans="1:4" x14ac:dyDescent="0.25">
      <c r="A88" s="1" t="s">
        <v>2</v>
      </c>
      <c r="B88" t="s">
        <v>3</v>
      </c>
      <c r="C88" s="1" t="s">
        <v>83</v>
      </c>
      <c r="D88" s="1" t="s">
        <v>84</v>
      </c>
    </row>
    <row r="90" spans="1:4" x14ac:dyDescent="0.25">
      <c r="A90" s="1">
        <v>21379928998.379993</v>
      </c>
      <c r="B90" t="s">
        <v>85</v>
      </c>
      <c r="D90" s="1">
        <v>24009607135.749027</v>
      </c>
    </row>
    <row r="91" spans="1:4" x14ac:dyDescent="0.25">
      <c r="B91" t="s">
        <v>86</v>
      </c>
    </row>
    <row r="92" spans="1:4" x14ac:dyDescent="0.25">
      <c r="A92" s="1">
        <v>3531368872.5700002</v>
      </c>
      <c r="B92" t="s">
        <v>87</v>
      </c>
      <c r="C92" s="1">
        <v>5590850086.1700001</v>
      </c>
      <c r="D92" s="1">
        <v>4781591765.9099998</v>
      </c>
    </row>
    <row r="93" spans="1:4" x14ac:dyDescent="0.25">
      <c r="A93" s="1">
        <v>678481864.30999994</v>
      </c>
      <c r="B93" t="s">
        <v>88</v>
      </c>
      <c r="C93" s="1">
        <v>866897913.83000004</v>
      </c>
      <c r="D93" s="1">
        <v>167855198.94999999</v>
      </c>
    </row>
    <row r="94" spans="1:4" x14ac:dyDescent="0.25">
      <c r="A94" s="1">
        <v>105769369.86</v>
      </c>
      <c r="B94" t="s">
        <v>89</v>
      </c>
      <c r="C94" s="1">
        <v>1131700000</v>
      </c>
      <c r="D94" s="1">
        <v>27367858.960000001</v>
      </c>
    </row>
    <row r="95" spans="1:4" x14ac:dyDescent="0.25">
      <c r="A95" s="1">
        <v>199696178.84999999</v>
      </c>
      <c r="B95" t="s">
        <v>90</v>
      </c>
      <c r="C95" s="1">
        <v>1209872000</v>
      </c>
      <c r="D95" s="1">
        <v>69082297.790000007</v>
      </c>
    </row>
    <row r="96" spans="1:4" x14ac:dyDescent="0.25">
      <c r="A96" s="1">
        <v>184097962.13</v>
      </c>
      <c r="B96" t="s">
        <v>91</v>
      </c>
      <c r="C96" s="1">
        <v>680000</v>
      </c>
      <c r="D96" s="1">
        <v>0</v>
      </c>
    </row>
    <row r="97" spans="1:4" x14ac:dyDescent="0.25">
      <c r="B97" t="s">
        <v>92</v>
      </c>
      <c r="C97" s="1">
        <v>200000000</v>
      </c>
      <c r="D97" s="1">
        <v>0</v>
      </c>
    </row>
    <row r="98" spans="1:4" x14ac:dyDescent="0.25">
      <c r="A98" s="1">
        <v>65239395.439999998</v>
      </c>
      <c r="B98" t="s">
        <v>93</v>
      </c>
      <c r="D98" s="1">
        <v>0</v>
      </c>
    </row>
    <row r="99" spans="1:4" x14ac:dyDescent="0.25">
      <c r="A99" s="1">
        <v>385906971.81999999</v>
      </c>
      <c r="B99" t="s">
        <v>94</v>
      </c>
      <c r="D99" s="1">
        <v>219179642.47999999</v>
      </c>
    </row>
    <row r="100" spans="1:4" x14ac:dyDescent="0.25">
      <c r="A100" s="1">
        <v>43905569357.619995</v>
      </c>
      <c r="B100" t="s">
        <v>9</v>
      </c>
      <c r="D100" s="1">
        <v>33340132142.519997</v>
      </c>
    </row>
    <row r="101" spans="1:4" x14ac:dyDescent="0.25">
      <c r="A101" s="1">
        <v>0</v>
      </c>
      <c r="B101" t="s">
        <v>95</v>
      </c>
      <c r="D101" s="1">
        <v>6900936.6899999995</v>
      </c>
    </row>
    <row r="102" spans="1:4" x14ac:dyDescent="0.25">
      <c r="A102" s="1">
        <v>5056631328.6600113</v>
      </c>
      <c r="B102" t="s">
        <v>96</v>
      </c>
      <c r="D102" s="1">
        <v>4775606391.5199995</v>
      </c>
    </row>
    <row r="103" spans="1:4" x14ac:dyDescent="0.25">
      <c r="A103" s="1">
        <v>0</v>
      </c>
      <c r="B103" t="s">
        <v>97</v>
      </c>
      <c r="D103" s="1">
        <v>174259.16</v>
      </c>
    </row>
    <row r="104" spans="1:4" x14ac:dyDescent="0.25">
      <c r="A104" s="1">
        <v>700746793.77999997</v>
      </c>
      <c r="B104" t="s">
        <v>14</v>
      </c>
      <c r="D104" s="1">
        <v>14479000</v>
      </c>
    </row>
    <row r="105" spans="1:4" x14ac:dyDescent="0.25">
      <c r="B105" t="s">
        <v>98</v>
      </c>
      <c r="D105" s="1">
        <v>6858810000</v>
      </c>
    </row>
    <row r="106" spans="1:4" x14ac:dyDescent="0.25">
      <c r="A106" s="1">
        <v>76193437093.419983</v>
      </c>
      <c r="B106" t="s">
        <v>99</v>
      </c>
      <c r="D106" s="1">
        <v>74091252304.189026</v>
      </c>
    </row>
    <row r="107" spans="1:4" x14ac:dyDescent="0.25">
      <c r="B107" t="s">
        <v>100</v>
      </c>
    </row>
    <row r="108" spans="1:4" x14ac:dyDescent="0.25">
      <c r="A108" s="1">
        <v>11425170319.277573</v>
      </c>
      <c r="B108" t="s">
        <v>101</v>
      </c>
      <c r="C108" s="1">
        <v>10270409680.944605</v>
      </c>
      <c r="D108" s="1">
        <v>8269885386.4000006</v>
      </c>
    </row>
    <row r="109" spans="1:4" x14ac:dyDescent="0.25">
      <c r="A109" s="1">
        <v>1634026377.6199999</v>
      </c>
      <c r="B109" t="s">
        <v>102</v>
      </c>
      <c r="D109" s="1">
        <v>1683618688.2799997</v>
      </c>
    </row>
    <row r="110" spans="1:4" x14ac:dyDescent="0.25">
      <c r="A110" s="1">
        <v>3321290627.4000001</v>
      </c>
      <c r="B110" t="s">
        <v>103</v>
      </c>
      <c r="C110" s="1">
        <v>5566090921</v>
      </c>
      <c r="D110" s="1">
        <v>1586299862.6200001</v>
      </c>
    </row>
    <row r="111" spans="1:4" x14ac:dyDescent="0.25">
      <c r="A111" s="1">
        <v>10248979449.710001</v>
      </c>
      <c r="B111" t="s">
        <v>104</v>
      </c>
      <c r="C111" s="1">
        <v>12744485490.339998</v>
      </c>
      <c r="D111" s="1">
        <v>11850899737.289997</v>
      </c>
    </row>
    <row r="112" spans="1:4" x14ac:dyDescent="0.25">
      <c r="A112" s="1">
        <v>17727914258.603382</v>
      </c>
      <c r="B112" t="s">
        <v>26</v>
      </c>
      <c r="C112" s="1">
        <v>17685556370.209999</v>
      </c>
      <c r="D112" s="1">
        <v>19583121705.127522</v>
      </c>
    </row>
    <row r="113" spans="1:4" x14ac:dyDescent="0.25">
      <c r="B113" t="s">
        <v>105</v>
      </c>
      <c r="D113" s="1">
        <v>0</v>
      </c>
    </row>
    <row r="114" spans="1:4" x14ac:dyDescent="0.25">
      <c r="A114" s="1">
        <v>3119305731.5699997</v>
      </c>
      <c r="B114" t="s">
        <v>106</v>
      </c>
      <c r="D114" s="1">
        <v>886694667.51999664</v>
      </c>
    </row>
    <row r="115" spans="1:4" x14ac:dyDescent="0.25">
      <c r="A115" s="1">
        <v>47476686764.180954</v>
      </c>
      <c r="B115" t="s">
        <v>107</v>
      </c>
      <c r="D115" s="1">
        <v>43860520047.237511</v>
      </c>
    </row>
    <row r="117" spans="1:4" x14ac:dyDescent="0.25">
      <c r="A117" s="1">
        <v>28716750329.239029</v>
      </c>
      <c r="B117" t="s">
        <v>108</v>
      </c>
      <c r="D117" s="1">
        <v>30230732256.951515</v>
      </c>
    </row>
    <row r="118" spans="1:4" x14ac:dyDescent="0.25">
      <c r="B118" t="s">
        <v>109</v>
      </c>
    </row>
    <row r="119" spans="1:4" x14ac:dyDescent="0.25">
      <c r="A119" s="1">
        <v>0</v>
      </c>
      <c r="B119" t="s">
        <v>70</v>
      </c>
      <c r="D119" s="1">
        <v>0</v>
      </c>
    </row>
    <row r="120" spans="1:4" x14ac:dyDescent="0.25">
      <c r="A120" s="1">
        <v>111495459.10999998</v>
      </c>
      <c r="B120" t="s">
        <v>110</v>
      </c>
      <c r="D120" s="1">
        <v>0</v>
      </c>
    </row>
    <row r="121" spans="1:4" x14ac:dyDescent="0.25">
      <c r="A121" s="1">
        <v>4595647734.3800011</v>
      </c>
      <c r="B121" t="s">
        <v>111</v>
      </c>
      <c r="D121" s="1">
        <v>15160716405.719999</v>
      </c>
    </row>
    <row r="122" spans="1:4" x14ac:dyDescent="0.25">
      <c r="A122" s="1">
        <v>4707143193.4900007</v>
      </c>
      <c r="B122" t="s">
        <v>112</v>
      </c>
      <c r="D122" s="1">
        <v>15160716405.719999</v>
      </c>
    </row>
    <row r="123" spans="1:4" x14ac:dyDescent="0.25">
      <c r="A123" s="1">
        <v>24009607135.749027</v>
      </c>
      <c r="B123" t="s">
        <v>113</v>
      </c>
      <c r="D123" s="1">
        <v>15070015851.231516</v>
      </c>
    </row>
    <row r="128" spans="1:4" x14ac:dyDescent="0.25">
      <c r="B128" t="s">
        <v>114</v>
      </c>
    </row>
    <row r="129" spans="1:4" x14ac:dyDescent="0.25">
      <c r="B129" t="s">
        <v>115</v>
      </c>
    </row>
    <row r="130" spans="1:4" x14ac:dyDescent="0.25">
      <c r="B130" t="s">
        <v>116</v>
      </c>
    </row>
    <row r="131" spans="1:4" x14ac:dyDescent="0.25">
      <c r="A131" s="1" t="s">
        <v>2</v>
      </c>
      <c r="B131" t="s">
        <v>3</v>
      </c>
      <c r="C131" s="1" t="s">
        <v>83</v>
      </c>
      <c r="D131" s="1" t="s">
        <v>84</v>
      </c>
    </row>
    <row r="132" spans="1:4" x14ac:dyDescent="0.25">
      <c r="A132" s="1">
        <v>11976677339.61998</v>
      </c>
      <c r="B132" t="s">
        <v>85</v>
      </c>
      <c r="D132" s="1">
        <v>5574665062.6509323</v>
      </c>
    </row>
    <row r="133" spans="1:4" x14ac:dyDescent="0.25">
      <c r="B133" t="s">
        <v>117</v>
      </c>
    </row>
    <row r="134" spans="1:4" x14ac:dyDescent="0.25">
      <c r="A134" s="1">
        <v>0</v>
      </c>
      <c r="B134" t="s">
        <v>118</v>
      </c>
      <c r="D134" s="1">
        <v>0</v>
      </c>
    </row>
    <row r="135" spans="1:4" x14ac:dyDescent="0.25">
      <c r="A135" s="1">
        <v>20109424.140000001</v>
      </c>
      <c r="B135" t="s">
        <v>11</v>
      </c>
      <c r="D135" s="1">
        <v>181414953.97</v>
      </c>
    </row>
    <row r="136" spans="1:4" x14ac:dyDescent="0.25">
      <c r="A136" s="1">
        <v>8747560816.0200005</v>
      </c>
      <c r="B136" t="s">
        <v>10</v>
      </c>
      <c r="C136" s="1">
        <v>10884584368</v>
      </c>
      <c r="D136" s="1">
        <v>8548539899</v>
      </c>
    </row>
    <row r="137" spans="1:4" x14ac:dyDescent="0.25">
      <c r="A137" s="1">
        <v>2381376186.77</v>
      </c>
      <c r="B137" t="s">
        <v>119</v>
      </c>
      <c r="D137" s="1">
        <v>1659458719.23</v>
      </c>
    </row>
    <row r="138" spans="1:4" x14ac:dyDescent="0.25">
      <c r="A138" s="1">
        <v>6680000000</v>
      </c>
      <c r="B138" t="s">
        <v>120</v>
      </c>
      <c r="D138" s="1">
        <v>540000000</v>
      </c>
    </row>
    <row r="139" spans="1:4" x14ac:dyDescent="0.25">
      <c r="A139" s="1">
        <v>0</v>
      </c>
      <c r="B139" t="s">
        <v>121</v>
      </c>
      <c r="D139" s="1">
        <v>0</v>
      </c>
    </row>
    <row r="140" spans="1:4" x14ac:dyDescent="0.25">
      <c r="A140" s="1">
        <v>3097676512.5600009</v>
      </c>
      <c r="B140" t="s">
        <v>122</v>
      </c>
      <c r="D140" s="1">
        <v>0</v>
      </c>
    </row>
    <row r="141" spans="1:4" x14ac:dyDescent="0.25">
      <c r="A141" s="1">
        <v>32903400279.109982</v>
      </c>
      <c r="B141" t="s">
        <v>123</v>
      </c>
      <c r="D141" s="1">
        <v>16504078634.850933</v>
      </c>
    </row>
    <row r="142" spans="1:4" x14ac:dyDescent="0.25">
      <c r="B142" t="s">
        <v>124</v>
      </c>
    </row>
    <row r="143" spans="1:4" x14ac:dyDescent="0.25">
      <c r="B143" t="s">
        <v>125</v>
      </c>
    </row>
    <row r="144" spans="1:4" x14ac:dyDescent="0.25">
      <c r="A144" s="1">
        <v>964242730.55666685</v>
      </c>
      <c r="B144" t="s">
        <v>126</v>
      </c>
      <c r="C144" s="1">
        <v>0</v>
      </c>
      <c r="D144" s="1">
        <v>36907000</v>
      </c>
    </row>
    <row r="145" spans="1:4" x14ac:dyDescent="0.25">
      <c r="A145" s="1">
        <v>25749652.240000002</v>
      </c>
      <c r="B145" t="s">
        <v>127</v>
      </c>
      <c r="C145" s="1">
        <v>0</v>
      </c>
      <c r="D145" s="1">
        <v>3996150</v>
      </c>
    </row>
    <row r="146" spans="1:4" x14ac:dyDescent="0.25">
      <c r="A146" s="1">
        <v>0</v>
      </c>
      <c r="B146" t="s">
        <v>128</v>
      </c>
      <c r="C146" s="1">
        <v>0</v>
      </c>
      <c r="D146" s="1">
        <v>350000</v>
      </c>
    </row>
    <row r="147" spans="1:4" x14ac:dyDescent="0.25">
      <c r="A147" s="1">
        <v>7261500</v>
      </c>
      <c r="B147" t="s">
        <v>129</v>
      </c>
      <c r="C147" s="1">
        <v>0</v>
      </c>
      <c r="D147" s="1">
        <v>1829000</v>
      </c>
    </row>
    <row r="148" spans="1:4" x14ac:dyDescent="0.25">
      <c r="A148" s="1">
        <v>622415083.14999998</v>
      </c>
      <c r="B148" t="s">
        <v>130</v>
      </c>
      <c r="C148" s="1">
        <v>0</v>
      </c>
      <c r="D148" s="1">
        <v>283150000</v>
      </c>
    </row>
    <row r="149" spans="1:4" x14ac:dyDescent="0.25">
      <c r="A149" s="1">
        <v>0</v>
      </c>
      <c r="B149" t="s">
        <v>131</v>
      </c>
      <c r="C149" s="1">
        <v>0</v>
      </c>
      <c r="D149" s="1">
        <v>0</v>
      </c>
    </row>
    <row r="150" spans="1:4" x14ac:dyDescent="0.25">
      <c r="A150" s="1">
        <v>178139236.34999999</v>
      </c>
      <c r="B150" t="s">
        <v>132</v>
      </c>
      <c r="C150" s="1">
        <v>0</v>
      </c>
      <c r="D150" s="1">
        <v>574906015</v>
      </c>
    </row>
    <row r="151" spans="1:4" x14ac:dyDescent="0.25">
      <c r="A151" s="1">
        <v>11172353515.800001</v>
      </c>
      <c r="B151" t="s">
        <v>133</v>
      </c>
      <c r="C151" s="1">
        <v>0</v>
      </c>
      <c r="D151" s="1">
        <v>3255817518.0699992</v>
      </c>
    </row>
    <row r="152" spans="1:4" x14ac:dyDescent="0.25">
      <c r="A152" s="1">
        <v>12970161718.096668</v>
      </c>
      <c r="B152" t="s">
        <v>134</v>
      </c>
      <c r="C152" s="1">
        <v>16137063205</v>
      </c>
      <c r="D152" s="1">
        <v>4156955683.0699992</v>
      </c>
    </row>
    <row r="153" spans="1:4" x14ac:dyDescent="0.25">
      <c r="B153" t="s">
        <v>135</v>
      </c>
    </row>
    <row r="154" spans="1:4" x14ac:dyDescent="0.25">
      <c r="A154" s="1">
        <v>2006967806</v>
      </c>
      <c r="B154" t="s">
        <v>136</v>
      </c>
      <c r="C154" s="1">
        <v>0</v>
      </c>
      <c r="D154" s="1">
        <v>0</v>
      </c>
    </row>
    <row r="155" spans="1:4" x14ac:dyDescent="0.25">
      <c r="A155" s="1">
        <v>399513395.56999999</v>
      </c>
      <c r="B155" t="s">
        <v>137</v>
      </c>
      <c r="C155" s="1">
        <v>0</v>
      </c>
      <c r="D155" s="1">
        <v>41635000</v>
      </c>
    </row>
    <row r="156" spans="1:4" x14ac:dyDescent="0.25">
      <c r="A156" s="1">
        <v>138894443.68999833</v>
      </c>
      <c r="B156" t="s">
        <v>138</v>
      </c>
      <c r="C156" s="1">
        <v>0</v>
      </c>
      <c r="D156" s="1">
        <v>0</v>
      </c>
    </row>
    <row r="157" spans="1:4" x14ac:dyDescent="0.25">
      <c r="A157" s="1">
        <v>428447843.10000002</v>
      </c>
      <c r="B157" t="s">
        <v>139</v>
      </c>
      <c r="C157" s="1">
        <v>0</v>
      </c>
      <c r="D157" s="1">
        <v>847509000</v>
      </c>
    </row>
    <row r="158" spans="1:4" x14ac:dyDescent="0.25">
      <c r="A158" s="1">
        <v>2973823488.3599982</v>
      </c>
      <c r="B158" t="s">
        <v>134</v>
      </c>
      <c r="C158" s="1">
        <v>13553569404</v>
      </c>
      <c r="D158" s="1">
        <v>889144000</v>
      </c>
    </row>
    <row r="159" spans="1:4" x14ac:dyDescent="0.25">
      <c r="B159" t="s">
        <v>140</v>
      </c>
    </row>
    <row r="160" spans="1:4" x14ac:dyDescent="0.25">
      <c r="A160" s="1">
        <v>477844993.34000003</v>
      </c>
      <c r="B160" t="s">
        <v>141</v>
      </c>
      <c r="C160" s="1">
        <v>0</v>
      </c>
      <c r="D160" s="1">
        <v>240526238.5</v>
      </c>
    </row>
    <row r="161" spans="1:4" x14ac:dyDescent="0.25">
      <c r="A161" s="1">
        <v>2253284349.48</v>
      </c>
      <c r="B161" t="s">
        <v>142</v>
      </c>
      <c r="C161" s="1">
        <v>0</v>
      </c>
      <c r="D161" s="1">
        <v>0</v>
      </c>
    </row>
    <row r="162" spans="1:4" x14ac:dyDescent="0.25">
      <c r="A162" s="1">
        <v>1373643447.9523811</v>
      </c>
      <c r="B162" t="s">
        <v>143</v>
      </c>
      <c r="C162" s="1">
        <v>0</v>
      </c>
      <c r="D162" s="1">
        <v>0</v>
      </c>
    </row>
    <row r="163" spans="1:4" x14ac:dyDescent="0.25">
      <c r="A163" s="1">
        <v>508593604.29000002</v>
      </c>
      <c r="B163" t="s">
        <v>144</v>
      </c>
      <c r="C163" s="1">
        <v>0</v>
      </c>
      <c r="D163" s="1">
        <v>171111526.56</v>
      </c>
    </row>
    <row r="164" spans="1:4" x14ac:dyDescent="0.25">
      <c r="A164" s="1">
        <v>237010588.81999999</v>
      </c>
      <c r="B164" t="s">
        <v>145</v>
      </c>
      <c r="C164" s="1">
        <v>0</v>
      </c>
      <c r="D164" s="1">
        <v>45000000</v>
      </c>
    </row>
    <row r="165" spans="1:4" x14ac:dyDescent="0.25">
      <c r="A165" s="1">
        <v>4850376983.8823814</v>
      </c>
      <c r="B165" t="s">
        <v>134</v>
      </c>
      <c r="C165" s="1">
        <v>0</v>
      </c>
      <c r="D165" s="1">
        <v>456637765.06</v>
      </c>
    </row>
    <row r="166" spans="1:4" x14ac:dyDescent="0.25">
      <c r="B166" t="s">
        <v>146</v>
      </c>
    </row>
    <row r="167" spans="1:4" x14ac:dyDescent="0.25">
      <c r="A167" s="1">
        <v>6534373026.1199999</v>
      </c>
      <c r="B167" t="s">
        <v>147</v>
      </c>
      <c r="C167" s="1">
        <v>4375533514</v>
      </c>
      <c r="D167" s="1">
        <v>1397001397.3299999</v>
      </c>
    </row>
    <row r="168" spans="1:4" x14ac:dyDescent="0.25">
      <c r="A168" s="1">
        <v>0</v>
      </c>
      <c r="B168" t="s">
        <v>148</v>
      </c>
      <c r="D168" s="1">
        <v>0</v>
      </c>
    </row>
    <row r="169" spans="1:4" x14ac:dyDescent="0.25">
      <c r="A169" s="1">
        <v>6534373026.1199999</v>
      </c>
      <c r="B169" t="s">
        <v>134</v>
      </c>
      <c r="D169" s="1">
        <v>1397001397.3299999</v>
      </c>
    </row>
    <row r="170" spans="1:4" x14ac:dyDescent="0.25">
      <c r="B170" t="s">
        <v>149</v>
      </c>
    </row>
    <row r="171" spans="1:4" x14ac:dyDescent="0.25">
      <c r="A171" s="1">
        <v>0</v>
      </c>
      <c r="B171" t="s">
        <v>22</v>
      </c>
      <c r="C171" s="1">
        <v>0</v>
      </c>
      <c r="D171" s="1">
        <v>0</v>
      </c>
    </row>
    <row r="172" spans="1:4" x14ac:dyDescent="0.25">
      <c r="A172" s="1">
        <v>0</v>
      </c>
      <c r="B172" t="s">
        <v>134</v>
      </c>
      <c r="C172" s="1">
        <v>0</v>
      </c>
      <c r="D172" s="1">
        <v>0</v>
      </c>
    </row>
    <row r="173" spans="1:4" x14ac:dyDescent="0.25">
      <c r="A173" s="1">
        <v>27328735216.459049</v>
      </c>
      <c r="B173" t="s">
        <v>150</v>
      </c>
      <c r="C173" s="1">
        <v>38651181544</v>
      </c>
      <c r="D173" s="1">
        <v>6899738845.46</v>
      </c>
    </row>
    <row r="174" spans="1:4" x14ac:dyDescent="0.25">
      <c r="A174" s="1">
        <v>5574665062.6509323</v>
      </c>
      <c r="B174" t="s">
        <v>113</v>
      </c>
      <c r="D174" s="1">
        <v>9604339789.390934</v>
      </c>
    </row>
    <row r="181" spans="1:4" x14ac:dyDescent="0.25">
      <c r="C181" s="1" t="s">
        <v>151</v>
      </c>
    </row>
    <row r="182" spans="1:4" x14ac:dyDescent="0.25">
      <c r="B182" t="s">
        <v>152</v>
      </c>
    </row>
    <row r="183" spans="1:4" x14ac:dyDescent="0.25">
      <c r="A183" s="1" t="s">
        <v>153</v>
      </c>
      <c r="B183" t="s">
        <v>154</v>
      </c>
      <c r="C183" s="1" t="s">
        <v>155</v>
      </c>
      <c r="D183" s="1" t="s">
        <v>156</v>
      </c>
    </row>
    <row r="185" spans="1:4" x14ac:dyDescent="0.25">
      <c r="A185" s="1">
        <v>401</v>
      </c>
      <c r="B185" t="s">
        <v>158</v>
      </c>
      <c r="C185" s="1">
        <v>5590850086.1700001</v>
      </c>
      <c r="D185" s="1">
        <v>4781591765.9099998</v>
      </c>
    </row>
    <row r="186" spans="1:4" x14ac:dyDescent="0.25">
      <c r="A186" s="1">
        <v>402</v>
      </c>
      <c r="B186" t="s">
        <v>159</v>
      </c>
      <c r="C186" s="1">
        <v>1131700000</v>
      </c>
      <c r="D186" s="1">
        <v>27367858.960000001</v>
      </c>
    </row>
    <row r="187" spans="1:4" x14ac:dyDescent="0.25">
      <c r="A187" s="1">
        <v>403</v>
      </c>
      <c r="B187" t="s">
        <v>160</v>
      </c>
      <c r="C187" s="1">
        <v>866897913.83000004</v>
      </c>
      <c r="D187" s="1">
        <v>167855198.94999999</v>
      </c>
    </row>
    <row r="188" spans="1:4" x14ac:dyDescent="0.25">
      <c r="A188" s="1">
        <v>404</v>
      </c>
      <c r="B188" t="s">
        <v>161</v>
      </c>
      <c r="C188" s="1">
        <v>1209872000</v>
      </c>
      <c r="D188" s="1">
        <v>69082297.790000007</v>
      </c>
    </row>
    <row r="189" spans="1:4" x14ac:dyDescent="0.25">
      <c r="A189" s="1">
        <v>405</v>
      </c>
      <c r="B189" t="s">
        <v>162</v>
      </c>
      <c r="C189" s="1">
        <v>680000</v>
      </c>
      <c r="D189" s="1">
        <v>0</v>
      </c>
    </row>
    <row r="190" spans="1:4" x14ac:dyDescent="0.25">
      <c r="A190" s="1">
        <v>406</v>
      </c>
      <c r="B190" t="s">
        <v>163</v>
      </c>
      <c r="C190" s="1">
        <v>200000000</v>
      </c>
      <c r="D190" s="1">
        <v>0</v>
      </c>
    </row>
    <row r="191" spans="1:4" x14ac:dyDescent="0.25">
      <c r="A191" s="1">
        <v>408</v>
      </c>
      <c r="B191" t="s">
        <v>164</v>
      </c>
      <c r="C191" s="1">
        <v>0</v>
      </c>
      <c r="D191" s="1">
        <v>0</v>
      </c>
    </row>
    <row r="192" spans="1:4" x14ac:dyDescent="0.25">
      <c r="B192" t="s">
        <v>165</v>
      </c>
      <c r="D192" s="1">
        <v>219179642.47999999</v>
      </c>
    </row>
    <row r="193" spans="1:8" x14ac:dyDescent="0.25">
      <c r="B193" t="s">
        <v>157</v>
      </c>
      <c r="C193" s="1">
        <v>9000000000</v>
      </c>
      <c r="D193" s="1">
        <v>5265076764.0899992</v>
      </c>
    </row>
    <row r="194" spans="1:8" x14ac:dyDescent="0.25">
      <c r="C194" s="1" t="s">
        <v>43</v>
      </c>
    </row>
    <row r="199" spans="1:8" s="4" customFormat="1" x14ac:dyDescent="0.25">
      <c r="A199" s="3"/>
      <c r="C199" s="3" t="s">
        <v>169</v>
      </c>
      <c r="D199" s="3"/>
    </row>
    <row r="200" spans="1:8" s="4" customFormat="1" x14ac:dyDescent="0.25">
      <c r="A200" s="3"/>
      <c r="C200" s="3"/>
      <c r="D200" s="3"/>
    </row>
    <row r="201" spans="1:8" s="4" customFormat="1" x14ac:dyDescent="0.25">
      <c r="A201" s="3"/>
      <c r="B201" s="4" t="s">
        <v>170</v>
      </c>
      <c r="C201" s="3" t="s">
        <v>171</v>
      </c>
      <c r="D201" s="3" t="s">
        <v>172</v>
      </c>
      <c r="E201" s="4" t="s">
        <v>173</v>
      </c>
      <c r="F201" s="4" t="s">
        <v>165</v>
      </c>
      <c r="G201" s="4" t="s">
        <v>174</v>
      </c>
    </row>
    <row r="202" spans="1:8" x14ac:dyDescent="0.25">
      <c r="B202" t="s">
        <v>175</v>
      </c>
      <c r="C202" s="1">
        <v>3492589781.3499999</v>
      </c>
      <c r="D202" s="1">
        <v>0</v>
      </c>
      <c r="E202" s="1">
        <v>76615265</v>
      </c>
      <c r="F202" s="1">
        <v>0</v>
      </c>
      <c r="G202" s="1">
        <v>3569205046.3499999</v>
      </c>
      <c r="H202" s="1"/>
    </row>
    <row r="203" spans="1:8" x14ac:dyDescent="0.25">
      <c r="B203" t="s">
        <v>176</v>
      </c>
      <c r="C203" s="1">
        <v>3079231449.9099998</v>
      </c>
      <c r="D203" s="1">
        <v>99981553.980000004</v>
      </c>
      <c r="E203" s="1">
        <v>332204629.18000001</v>
      </c>
      <c r="F203" s="1">
        <v>0</v>
      </c>
      <c r="G203" s="1">
        <v>3511417633.0699997</v>
      </c>
      <c r="H203" s="1"/>
    </row>
    <row r="204" spans="1:8" x14ac:dyDescent="0.25">
      <c r="B204" t="s">
        <v>177</v>
      </c>
      <c r="C204" s="1">
        <v>2956500115.8800001</v>
      </c>
      <c r="D204" s="1">
        <v>0</v>
      </c>
      <c r="E204" s="1">
        <v>406632747.44</v>
      </c>
      <c r="F204" s="1">
        <v>0</v>
      </c>
      <c r="G204" s="1">
        <v>3363132863.3200002</v>
      </c>
      <c r="H204" s="1"/>
    </row>
    <row r="205" spans="1:8" x14ac:dyDescent="0.25">
      <c r="B205" t="s">
        <v>178</v>
      </c>
      <c r="C205" s="1">
        <v>2320893737.8899999</v>
      </c>
      <c r="D205" s="1">
        <v>0</v>
      </c>
      <c r="E205" s="1">
        <v>243469206.94999999</v>
      </c>
      <c r="F205" s="1">
        <v>68909356.829999998</v>
      </c>
      <c r="G205" s="1">
        <v>2633272301.6699996</v>
      </c>
      <c r="H205" s="1"/>
    </row>
    <row r="206" spans="1:8" x14ac:dyDescent="0.25">
      <c r="B206" t="s">
        <v>179</v>
      </c>
      <c r="C206" s="1">
        <v>2093249852.8699999</v>
      </c>
      <c r="D206" s="1">
        <v>0</v>
      </c>
      <c r="E206" s="1">
        <v>179986900.94999999</v>
      </c>
      <c r="F206" s="1">
        <v>0</v>
      </c>
      <c r="G206" s="1">
        <v>2273236753.8199997</v>
      </c>
      <c r="H206" s="1"/>
    </row>
    <row r="207" spans="1:8" x14ac:dyDescent="0.25">
      <c r="B207" t="s">
        <v>180</v>
      </c>
      <c r="C207" s="1">
        <v>2405181877.1900001</v>
      </c>
      <c r="D207" s="1">
        <v>0</v>
      </c>
      <c r="E207" s="1">
        <v>226848455.81</v>
      </c>
      <c r="F207" s="1">
        <v>0</v>
      </c>
      <c r="G207" s="1">
        <v>2632030333</v>
      </c>
      <c r="H207" s="1"/>
    </row>
    <row r="208" spans="1:8" x14ac:dyDescent="0.25">
      <c r="B208" t="s">
        <v>181</v>
      </c>
      <c r="C208" s="1">
        <v>3468651477.2199998</v>
      </c>
      <c r="D208" s="1">
        <v>0</v>
      </c>
      <c r="E208" s="1">
        <v>46946780.18</v>
      </c>
      <c r="F208" s="1">
        <v>2879543294.8699999</v>
      </c>
      <c r="G208" s="1">
        <v>6395141552.2699995</v>
      </c>
      <c r="H208" s="1"/>
    </row>
    <row r="209" spans="2:11" x14ac:dyDescent="0.25">
      <c r="B209" t="s">
        <v>182</v>
      </c>
      <c r="C209" s="1">
        <v>3202206672.54</v>
      </c>
      <c r="D209" s="1">
        <v>0</v>
      </c>
      <c r="E209" s="1">
        <v>48415216.159999996</v>
      </c>
      <c r="F209" s="1">
        <v>0</v>
      </c>
      <c r="G209" s="1">
        <v>3250621888.6999998</v>
      </c>
      <c r="H209" s="1"/>
    </row>
    <row r="210" spans="2:11" x14ac:dyDescent="0.25">
      <c r="B210" t="s">
        <v>183</v>
      </c>
      <c r="C210" s="1">
        <v>2671629484.71</v>
      </c>
      <c r="D210" s="1">
        <v>0</v>
      </c>
      <c r="E210" s="1">
        <v>36394088.649999999</v>
      </c>
      <c r="F210" s="1">
        <v>0</v>
      </c>
      <c r="G210" s="1">
        <v>2708023573.3600001</v>
      </c>
      <c r="H210" s="1"/>
    </row>
    <row r="211" spans="2:11" x14ac:dyDescent="0.25">
      <c r="B211" t="s">
        <v>184</v>
      </c>
      <c r="C211" s="1">
        <v>2397849818.6700001</v>
      </c>
      <c r="D211" s="1">
        <v>0</v>
      </c>
      <c r="E211" s="1">
        <v>38537800.119999997</v>
      </c>
      <c r="F211" s="1">
        <v>0</v>
      </c>
      <c r="G211" s="1">
        <v>2397849818.6700001</v>
      </c>
      <c r="H211" s="1"/>
    </row>
    <row r="212" spans="2:11" x14ac:dyDescent="0.25">
      <c r="B212" t="s">
        <v>185</v>
      </c>
      <c r="C212" s="1">
        <v>3041910316</v>
      </c>
      <c r="D212" s="1">
        <v>0</v>
      </c>
      <c r="E212" s="1">
        <v>54787087.539999999</v>
      </c>
      <c r="F212" s="1">
        <v>0</v>
      </c>
      <c r="G212" s="1">
        <v>3096697403.54</v>
      </c>
      <c r="H212" s="1"/>
    </row>
    <row r="213" spans="2:11" x14ac:dyDescent="0.25">
      <c r="B213" t="s">
        <v>186</v>
      </c>
      <c r="C213" s="1">
        <v>2210237558.29</v>
      </c>
      <c r="D213" s="1">
        <v>0</v>
      </c>
      <c r="E213" s="1">
        <v>36334007.859999999</v>
      </c>
      <c r="F213" s="1">
        <v>0</v>
      </c>
      <c r="G213" s="1">
        <v>2246571566.1500001</v>
      </c>
      <c r="H213" s="1"/>
    </row>
    <row r="214" spans="2:11" x14ac:dyDescent="0.25">
      <c r="B214" t="s">
        <v>157</v>
      </c>
      <c r="C214" s="1">
        <v>33340132142.519997</v>
      </c>
      <c r="D214" s="1">
        <v>99981553.980000004</v>
      </c>
      <c r="E214" s="1">
        <v>1727172185.8399999</v>
      </c>
      <c r="F214" s="1">
        <v>2948452651.6999998</v>
      </c>
      <c r="G214" s="1">
        <v>38077200733.919991</v>
      </c>
      <c r="H214" s="1"/>
    </row>
    <row r="215" spans="2:11" x14ac:dyDescent="0.25">
      <c r="E215" s="1"/>
      <c r="F215" s="1"/>
      <c r="G215" s="1"/>
      <c r="H215" s="1"/>
    </row>
    <row r="216" spans="2:11" x14ac:dyDescent="0.25">
      <c r="E216" s="1"/>
      <c r="F216" s="1"/>
      <c r="G216" s="1"/>
      <c r="H216" s="1"/>
    </row>
    <row r="217" spans="2:11" x14ac:dyDescent="0.25">
      <c r="E217" s="1"/>
      <c r="F217" s="1"/>
      <c r="G217" s="1"/>
      <c r="H217" s="1"/>
    </row>
    <row r="220" spans="2:11" x14ac:dyDescent="0.25">
      <c r="D220" s="1" t="s">
        <v>187</v>
      </c>
    </row>
    <row r="221" spans="2:11" x14ac:dyDescent="0.25">
      <c r="C221" s="1" t="s">
        <v>649</v>
      </c>
    </row>
    <row r="222" spans="2:11" x14ac:dyDescent="0.25">
      <c r="B222" t="s">
        <v>170</v>
      </c>
      <c r="C222" s="1" t="s">
        <v>188</v>
      </c>
      <c r="D222" s="1" t="s">
        <v>189</v>
      </c>
      <c r="E222" t="s">
        <v>190</v>
      </c>
      <c r="F222" t="s">
        <v>191</v>
      </c>
      <c r="G222" t="s">
        <v>192</v>
      </c>
      <c r="H222" t="s">
        <v>193</v>
      </c>
      <c r="I222" t="s">
        <v>194</v>
      </c>
      <c r="J222" t="s">
        <v>195</v>
      </c>
    </row>
    <row r="224" spans="2:11" x14ac:dyDescent="0.25">
      <c r="B224" t="s">
        <v>175</v>
      </c>
      <c r="C224" s="1">
        <v>12857162.73</v>
      </c>
      <c r="D224" s="1">
        <v>0</v>
      </c>
      <c r="E224" s="1">
        <v>205590587</v>
      </c>
      <c r="F224" s="1">
        <v>297480800</v>
      </c>
      <c r="G224" s="1">
        <v>0</v>
      </c>
      <c r="H224" s="1">
        <v>0</v>
      </c>
      <c r="I224" s="1">
        <v>0</v>
      </c>
      <c r="J224" s="1">
        <v>515928549.73000002</v>
      </c>
      <c r="K224" s="1"/>
    </row>
    <row r="225" spans="2:11" x14ac:dyDescent="0.25">
      <c r="B225" t="s">
        <v>176</v>
      </c>
      <c r="C225" s="1">
        <v>12857162.73</v>
      </c>
      <c r="D225" s="1">
        <v>0</v>
      </c>
      <c r="E225" s="1">
        <v>205590587</v>
      </c>
      <c r="F225" s="1">
        <v>297480800</v>
      </c>
      <c r="G225" s="1">
        <v>0</v>
      </c>
      <c r="H225" s="1">
        <v>0</v>
      </c>
      <c r="I225" s="1">
        <v>0</v>
      </c>
      <c r="J225" s="1">
        <v>515928549.73000002</v>
      </c>
      <c r="K225" s="1"/>
    </row>
    <row r="226" spans="2:11" x14ac:dyDescent="0.25">
      <c r="B226" t="s">
        <v>177</v>
      </c>
      <c r="C226" s="1">
        <v>35048594.479999997</v>
      </c>
      <c r="D226" s="1">
        <v>0</v>
      </c>
      <c r="E226" s="1">
        <v>205590587</v>
      </c>
      <c r="F226" s="1">
        <v>297480800</v>
      </c>
      <c r="G226" s="1">
        <v>0</v>
      </c>
      <c r="H226" s="1">
        <v>0</v>
      </c>
      <c r="I226" s="1">
        <v>0</v>
      </c>
      <c r="J226" s="1">
        <v>538119981.48000002</v>
      </c>
      <c r="K226" s="1"/>
    </row>
    <row r="227" spans="2:11" x14ac:dyDescent="0.25">
      <c r="B227" t="s">
        <v>178</v>
      </c>
      <c r="C227" s="1">
        <v>35048594.479999997</v>
      </c>
      <c r="D227" s="1">
        <v>0</v>
      </c>
      <c r="E227" s="1">
        <v>205590587</v>
      </c>
      <c r="F227" s="1">
        <v>297480800</v>
      </c>
      <c r="G227" s="1">
        <v>0</v>
      </c>
      <c r="H227" s="1">
        <v>0</v>
      </c>
      <c r="I227" s="1">
        <v>0</v>
      </c>
      <c r="J227" s="1">
        <v>538119981.48000002</v>
      </c>
      <c r="K227" s="1"/>
    </row>
    <row r="228" spans="2:11" x14ac:dyDescent="0.25">
      <c r="B228" t="s">
        <v>179</v>
      </c>
      <c r="C228" s="1">
        <v>35048594.479999997</v>
      </c>
      <c r="D228" s="1">
        <v>0</v>
      </c>
      <c r="E228" s="1">
        <v>205590587</v>
      </c>
      <c r="F228" s="1">
        <v>297480800</v>
      </c>
      <c r="G228" s="1">
        <v>0</v>
      </c>
      <c r="H228" s="1">
        <v>0</v>
      </c>
      <c r="I228" s="1">
        <v>0</v>
      </c>
      <c r="J228" s="1">
        <v>538119981.48000002</v>
      </c>
      <c r="K228" s="1"/>
    </row>
    <row r="229" spans="2:11" x14ac:dyDescent="0.25">
      <c r="B229" t="s">
        <v>180</v>
      </c>
      <c r="C229" s="1">
        <v>35048594.479999997</v>
      </c>
      <c r="D229" s="1">
        <v>0</v>
      </c>
      <c r="E229" s="1">
        <v>205590587</v>
      </c>
      <c r="F229" s="1">
        <v>297480800</v>
      </c>
      <c r="G229" s="1">
        <v>0</v>
      </c>
      <c r="H229" s="1">
        <v>0</v>
      </c>
      <c r="I229" s="1">
        <v>0</v>
      </c>
      <c r="J229" s="1">
        <v>538119981.48000002</v>
      </c>
      <c r="K229" s="1"/>
    </row>
    <row r="230" spans="2:11" x14ac:dyDescent="0.25">
      <c r="B230" t="s">
        <v>181</v>
      </c>
      <c r="C230" s="1">
        <v>35048594.479999997</v>
      </c>
      <c r="D230" s="1">
        <v>0</v>
      </c>
      <c r="E230" s="1">
        <v>205590587</v>
      </c>
      <c r="F230" s="1">
        <v>297480800</v>
      </c>
      <c r="G230" s="1">
        <v>0</v>
      </c>
      <c r="H230" s="1">
        <v>0</v>
      </c>
      <c r="I230" s="1">
        <v>0</v>
      </c>
      <c r="J230" s="1">
        <v>538119981.48000002</v>
      </c>
      <c r="K230" s="1"/>
    </row>
    <row r="231" spans="2:11" x14ac:dyDescent="0.25">
      <c r="B231" t="s">
        <v>182</v>
      </c>
      <c r="C231" s="1">
        <v>19798421.469999999</v>
      </c>
      <c r="D231" s="1">
        <v>0</v>
      </c>
      <c r="E231" s="1">
        <v>205590587</v>
      </c>
      <c r="F231" s="1">
        <v>297480800</v>
      </c>
      <c r="G231" s="1">
        <v>0</v>
      </c>
      <c r="H231" s="1">
        <v>0</v>
      </c>
      <c r="I231" s="1">
        <v>0</v>
      </c>
      <c r="J231" s="1">
        <v>522869808.47000003</v>
      </c>
      <c r="K231" s="1"/>
    </row>
    <row r="232" spans="2:11" x14ac:dyDescent="0.25">
      <c r="B232" t="s">
        <v>183</v>
      </c>
      <c r="C232" s="1">
        <v>19798421.469999999</v>
      </c>
      <c r="D232" s="1">
        <v>0</v>
      </c>
      <c r="E232" s="1">
        <v>205590587</v>
      </c>
      <c r="F232" s="1">
        <v>297480800</v>
      </c>
      <c r="G232" s="1">
        <v>0</v>
      </c>
      <c r="H232" s="1">
        <v>108943805.20999999</v>
      </c>
      <c r="I232" s="1">
        <v>0</v>
      </c>
      <c r="J232" s="1">
        <v>631813613.68000007</v>
      </c>
      <c r="K232" s="1"/>
    </row>
    <row r="233" spans="2:11" x14ac:dyDescent="0.25">
      <c r="B233" t="s">
        <v>184</v>
      </c>
      <c r="C233" s="1">
        <v>19798421.469999999</v>
      </c>
      <c r="D233" s="1">
        <v>0</v>
      </c>
      <c r="E233" s="1">
        <v>205590587</v>
      </c>
      <c r="F233" s="1">
        <v>297480800</v>
      </c>
      <c r="G233" s="1">
        <v>0</v>
      </c>
      <c r="H233" s="1">
        <v>0</v>
      </c>
      <c r="I233" s="1">
        <v>51296116.670000002</v>
      </c>
      <c r="J233" s="1">
        <v>574165925.13999999</v>
      </c>
      <c r="K233" s="1"/>
    </row>
    <row r="234" spans="2:11" x14ac:dyDescent="0.25">
      <c r="B234" t="s">
        <v>185</v>
      </c>
      <c r="C234" s="1">
        <v>19798421.469999999</v>
      </c>
      <c r="D234" s="1">
        <v>0</v>
      </c>
      <c r="E234" s="1">
        <v>205590587</v>
      </c>
      <c r="F234" s="1">
        <v>297480800</v>
      </c>
      <c r="G234" s="1">
        <v>0</v>
      </c>
      <c r="H234" s="1">
        <v>0</v>
      </c>
      <c r="I234" s="1">
        <v>51158716.350000001</v>
      </c>
      <c r="J234" s="1">
        <v>574028524.82000005</v>
      </c>
      <c r="K234" s="1"/>
    </row>
    <row r="235" spans="2:11" x14ac:dyDescent="0.25">
      <c r="B235" t="s">
        <v>186</v>
      </c>
      <c r="C235" s="1">
        <v>19798421.469999999</v>
      </c>
      <c r="D235" s="1">
        <v>0</v>
      </c>
      <c r="E235" s="1">
        <v>205590587</v>
      </c>
      <c r="F235" s="1">
        <v>297480800</v>
      </c>
      <c r="G235" s="1">
        <v>0</v>
      </c>
      <c r="H235" s="1">
        <v>0</v>
      </c>
      <c r="I235" s="1">
        <v>96007613.840000004</v>
      </c>
      <c r="J235" s="1">
        <v>618877422.31000006</v>
      </c>
      <c r="K235" s="1"/>
    </row>
    <row r="236" spans="2:11" x14ac:dyDescent="0.25">
      <c r="B236" t="s">
        <v>157</v>
      </c>
      <c r="C236" s="1">
        <v>299949405.20999992</v>
      </c>
      <c r="D236" s="1">
        <v>0</v>
      </c>
      <c r="E236" s="1">
        <v>2467087044</v>
      </c>
      <c r="F236" s="1">
        <v>3569769600</v>
      </c>
      <c r="G236" s="1">
        <v>0</v>
      </c>
      <c r="H236" s="1">
        <v>108943805.20999999</v>
      </c>
      <c r="I236" s="1">
        <v>198462446.86000001</v>
      </c>
      <c r="J236" s="1">
        <v>6644212301.2799997</v>
      </c>
      <c r="K236" s="1"/>
    </row>
    <row r="237" spans="2:11" x14ac:dyDescent="0.25">
      <c r="E237" s="1"/>
      <c r="F237" s="1"/>
      <c r="G237" s="1"/>
      <c r="H237" s="1"/>
      <c r="I237" s="1"/>
      <c r="J237" s="1"/>
      <c r="K237" s="1"/>
    </row>
    <row r="239" spans="2:11" x14ac:dyDescent="0.25">
      <c r="D239" s="1" t="s">
        <v>196</v>
      </c>
    </row>
    <row r="240" spans="2:11" x14ac:dyDescent="0.25">
      <c r="C240" s="1" t="s">
        <v>197</v>
      </c>
    </row>
    <row r="241" spans="2:7" x14ac:dyDescent="0.25">
      <c r="C241" s="1" t="s">
        <v>198</v>
      </c>
      <c r="E241" t="s">
        <v>199</v>
      </c>
    </row>
    <row r="242" spans="2:7" x14ac:dyDescent="0.25">
      <c r="B242">
        <v>1</v>
      </c>
      <c r="C242" s="1" t="s">
        <v>200</v>
      </c>
    </row>
    <row r="243" spans="2:7" x14ac:dyDescent="0.25">
      <c r="C243" s="1" t="s">
        <v>201</v>
      </c>
    </row>
    <row r="244" spans="2:7" x14ac:dyDescent="0.25">
      <c r="B244" t="s">
        <v>202</v>
      </c>
      <c r="C244" s="1" t="s">
        <v>203</v>
      </c>
      <c r="E244" s="1">
        <v>2467087044</v>
      </c>
      <c r="F244" s="1"/>
      <c r="G244" s="1"/>
    </row>
    <row r="245" spans="2:7" x14ac:dyDescent="0.25">
      <c r="B245" t="s">
        <v>204</v>
      </c>
      <c r="C245" s="1" t="s">
        <v>205</v>
      </c>
      <c r="E245" s="1">
        <v>3569769600</v>
      </c>
      <c r="F245" s="1">
        <v>6036856644</v>
      </c>
      <c r="G245" s="1"/>
    </row>
    <row r="246" spans="2:7" x14ac:dyDescent="0.25">
      <c r="B246" t="s">
        <v>206</v>
      </c>
      <c r="C246" s="1" t="s">
        <v>193</v>
      </c>
      <c r="E246" s="1">
        <v>108943805.20999999</v>
      </c>
      <c r="F246" s="1"/>
      <c r="G246" s="1"/>
    </row>
    <row r="247" spans="2:7" x14ac:dyDescent="0.25">
      <c r="B247" t="s">
        <v>207</v>
      </c>
      <c r="C247" s="1" t="s">
        <v>194</v>
      </c>
      <c r="E247" s="1">
        <v>198462446.86000001</v>
      </c>
      <c r="F247" s="1">
        <v>307406252.06999999</v>
      </c>
      <c r="G247" s="1"/>
    </row>
    <row r="248" spans="2:7" x14ac:dyDescent="0.25">
      <c r="E248" s="1"/>
      <c r="F248" s="1">
        <v>6344262896.0699997</v>
      </c>
      <c r="G248" s="1"/>
    </row>
    <row r="249" spans="2:7" x14ac:dyDescent="0.25">
      <c r="C249" s="1" t="s">
        <v>208</v>
      </c>
      <c r="E249" s="1">
        <v>8216554699.2300005</v>
      </c>
      <c r="F249" s="1"/>
      <c r="G249" s="1"/>
    </row>
    <row r="250" spans="2:7" x14ac:dyDescent="0.25">
      <c r="C250" s="1" t="s">
        <v>209</v>
      </c>
      <c r="E250" s="1">
        <v>0</v>
      </c>
      <c r="F250" s="1"/>
      <c r="G250" s="1"/>
    </row>
    <row r="251" spans="2:7" x14ac:dyDescent="0.25">
      <c r="B251">
        <v>2</v>
      </c>
      <c r="C251" s="1" t="s">
        <v>210</v>
      </c>
      <c r="E251" s="1">
        <v>299949405.20999992</v>
      </c>
      <c r="F251" s="1"/>
      <c r="G251" s="1"/>
    </row>
    <row r="252" spans="2:7" x14ac:dyDescent="0.25">
      <c r="C252" s="1" t="s">
        <v>157</v>
      </c>
      <c r="E252" s="1">
        <v>8516504104.4400005</v>
      </c>
      <c r="F252" s="1">
        <v>14860767000.51</v>
      </c>
      <c r="G252" s="1">
        <f>F252/12*7</f>
        <v>8668780750.2975006</v>
      </c>
    </row>
    <row r="253" spans="2:7" x14ac:dyDescent="0.25">
      <c r="E253" s="1"/>
      <c r="F253" s="1"/>
      <c r="G253" s="1"/>
    </row>
    <row r="254" spans="2:7" x14ac:dyDescent="0.25">
      <c r="E254" s="1"/>
      <c r="F254" s="1"/>
      <c r="G254" s="1"/>
    </row>
    <row r="255" spans="2:7" x14ac:dyDescent="0.25">
      <c r="E255" s="1"/>
      <c r="F255" s="1"/>
      <c r="G255" s="1"/>
    </row>
    <row r="258" spans="2:3" x14ac:dyDescent="0.25">
      <c r="C258" s="1" t="s">
        <v>211</v>
      </c>
    </row>
    <row r="259" spans="2:3" x14ac:dyDescent="0.25">
      <c r="C259" s="1" t="s">
        <v>212</v>
      </c>
    </row>
    <row r="260" spans="2:3" x14ac:dyDescent="0.25">
      <c r="B260" t="s">
        <v>170</v>
      </c>
      <c r="C260" s="1" t="s">
        <v>213</v>
      </c>
    </row>
    <row r="261" spans="2:3" x14ac:dyDescent="0.25">
      <c r="B261" t="s">
        <v>175</v>
      </c>
      <c r="C261" s="1">
        <v>819982248.13999999</v>
      </c>
    </row>
    <row r="262" spans="2:3" x14ac:dyDescent="0.25">
      <c r="B262" t="s">
        <v>176</v>
      </c>
      <c r="C262" s="1">
        <v>703256047.44000006</v>
      </c>
    </row>
    <row r="263" spans="2:3" x14ac:dyDescent="0.25">
      <c r="B263" t="s">
        <v>177</v>
      </c>
      <c r="C263" s="1">
        <v>640376431.70000005</v>
      </c>
    </row>
    <row r="264" spans="2:3" x14ac:dyDescent="0.25">
      <c r="B264" t="s">
        <v>178</v>
      </c>
      <c r="C264" s="1">
        <v>782624981.05999994</v>
      </c>
    </row>
    <row r="265" spans="2:3" x14ac:dyDescent="0.25">
      <c r="B265" t="s">
        <v>179</v>
      </c>
      <c r="C265" s="1">
        <v>820141965.61000001</v>
      </c>
    </row>
    <row r="266" spans="2:3" x14ac:dyDescent="0.25">
      <c r="B266" t="s">
        <v>180</v>
      </c>
      <c r="C266" s="1">
        <v>632799280.03999996</v>
      </c>
    </row>
    <row r="267" spans="2:3" x14ac:dyDescent="0.25">
      <c r="B267" t="s">
        <v>181</v>
      </c>
      <c r="C267" s="1">
        <v>708568752.37</v>
      </c>
    </row>
    <row r="268" spans="2:3" x14ac:dyDescent="0.25">
      <c r="B268" t="s">
        <v>182</v>
      </c>
      <c r="C268" s="1">
        <v>817079671.34000003</v>
      </c>
    </row>
    <row r="269" spans="2:3" x14ac:dyDescent="0.25">
      <c r="B269" t="s">
        <v>183</v>
      </c>
      <c r="C269" s="1">
        <v>677870946.78999996</v>
      </c>
    </row>
    <row r="270" spans="2:3" x14ac:dyDescent="0.25">
      <c r="B270" t="s">
        <v>184</v>
      </c>
      <c r="C270" s="1">
        <v>614883187.12</v>
      </c>
    </row>
    <row r="271" spans="2:3" x14ac:dyDescent="0.25">
      <c r="B271" t="s">
        <v>185</v>
      </c>
      <c r="C271" s="1">
        <v>660083869.92999995</v>
      </c>
    </row>
    <row r="272" spans="2:3" x14ac:dyDescent="0.25">
      <c r="B272" t="s">
        <v>186</v>
      </c>
      <c r="C272" s="1">
        <v>670872517.46000004</v>
      </c>
    </row>
    <row r="273" spans="2:3" x14ac:dyDescent="0.25">
      <c r="B273" t="s">
        <v>157</v>
      </c>
      <c r="C273" s="1">
        <v>8548539899</v>
      </c>
    </row>
    <row r="278" spans="2:3" x14ac:dyDescent="0.25">
      <c r="B278" t="s">
        <v>214</v>
      </c>
    </row>
    <row r="279" spans="2:3" x14ac:dyDescent="0.25">
      <c r="B279" t="s">
        <v>215</v>
      </c>
    </row>
    <row r="280" spans="2:3" x14ac:dyDescent="0.25">
      <c r="B280" t="s">
        <v>170</v>
      </c>
      <c r="C280" s="1" t="s">
        <v>213</v>
      </c>
    </row>
    <row r="281" spans="2:3" x14ac:dyDescent="0.25">
      <c r="B281" t="s">
        <v>175</v>
      </c>
      <c r="C281" s="1">
        <v>112505597.14</v>
      </c>
    </row>
    <row r="282" spans="2:3" x14ac:dyDescent="0.25">
      <c r="B282" t="s">
        <v>176</v>
      </c>
      <c r="C282" s="1">
        <v>0</v>
      </c>
    </row>
    <row r="283" spans="2:3" x14ac:dyDescent="0.25">
      <c r="B283" t="s">
        <v>177</v>
      </c>
      <c r="C283" s="1">
        <v>0</v>
      </c>
    </row>
    <row r="284" spans="2:3" x14ac:dyDescent="0.25">
      <c r="B284" t="s">
        <v>178</v>
      </c>
      <c r="C284" s="1">
        <v>68909356.829999998</v>
      </c>
    </row>
    <row r="285" spans="2:3" x14ac:dyDescent="0.25">
      <c r="B285" t="s">
        <v>179</v>
      </c>
      <c r="C285" s="1">
        <v>0</v>
      </c>
    </row>
    <row r="286" spans="2:3" x14ac:dyDescent="0.25">
      <c r="B286" t="s">
        <v>180</v>
      </c>
      <c r="C286" s="1">
        <v>0</v>
      </c>
    </row>
    <row r="287" spans="2:3" x14ac:dyDescent="0.25">
      <c r="B287" t="s">
        <v>181</v>
      </c>
      <c r="C287" s="1">
        <v>0</v>
      </c>
    </row>
    <row r="288" spans="2:3" x14ac:dyDescent="0.25">
      <c r="B288" t="s">
        <v>182</v>
      </c>
      <c r="C288" s="1">
        <v>0</v>
      </c>
    </row>
    <row r="289" spans="1:10" x14ac:dyDescent="0.25">
      <c r="B289" t="s">
        <v>183</v>
      </c>
      <c r="C289" s="1">
        <v>0</v>
      </c>
    </row>
    <row r="290" spans="1:10" x14ac:dyDescent="0.25">
      <c r="B290" t="s">
        <v>184</v>
      </c>
      <c r="C290" s="1">
        <v>0</v>
      </c>
    </row>
    <row r="291" spans="1:10" x14ac:dyDescent="0.25">
      <c r="B291" t="s">
        <v>185</v>
      </c>
      <c r="C291" s="1">
        <v>0</v>
      </c>
    </row>
    <row r="292" spans="1:10" x14ac:dyDescent="0.25">
      <c r="B292" t="s">
        <v>186</v>
      </c>
      <c r="C292" s="1">
        <v>0</v>
      </c>
    </row>
    <row r="293" spans="1:10" x14ac:dyDescent="0.25">
      <c r="B293" t="s">
        <v>157</v>
      </c>
      <c r="C293" s="1">
        <v>181414953.97</v>
      </c>
    </row>
    <row r="295" spans="1:10" x14ac:dyDescent="0.25">
      <c r="J295" s="1">
        <v>99981553.980000004</v>
      </c>
    </row>
    <row r="296" spans="1:10" x14ac:dyDescent="0.25">
      <c r="J296" s="1">
        <v>1727172185.8399999</v>
      </c>
    </row>
    <row r="297" spans="1:10" x14ac:dyDescent="0.25">
      <c r="B297" t="s">
        <v>216</v>
      </c>
      <c r="J297" s="1">
        <v>2879543294.8699999</v>
      </c>
    </row>
    <row r="298" spans="1:10" x14ac:dyDescent="0.25">
      <c r="B298" t="s">
        <v>217</v>
      </c>
      <c r="J298" s="1">
        <v>68909356.829999998</v>
      </c>
    </row>
    <row r="299" spans="1:10" x14ac:dyDescent="0.25">
      <c r="A299" s="1" t="s">
        <v>218</v>
      </c>
      <c r="E299" t="s">
        <v>219</v>
      </c>
      <c r="J299" s="2">
        <f>SUM(J295:J298)</f>
        <v>4775606391.5199995</v>
      </c>
    </row>
    <row r="300" spans="1:10" x14ac:dyDescent="0.25">
      <c r="B300" t="s">
        <v>198</v>
      </c>
    </row>
    <row r="301" spans="1:10" x14ac:dyDescent="0.25">
      <c r="A301" s="1">
        <v>1</v>
      </c>
      <c r="B301" t="s">
        <v>220</v>
      </c>
    </row>
    <row r="302" spans="1:10" x14ac:dyDescent="0.25">
      <c r="A302" s="1" t="s">
        <v>204</v>
      </c>
      <c r="B302" t="s">
        <v>172</v>
      </c>
    </row>
    <row r="303" spans="1:10" x14ac:dyDescent="0.25">
      <c r="A303" s="1" t="s">
        <v>221</v>
      </c>
      <c r="B303" t="s">
        <v>222</v>
      </c>
      <c r="C303" s="1">
        <v>1727172185.8399999</v>
      </c>
    </row>
    <row r="304" spans="1:10" x14ac:dyDescent="0.25">
      <c r="A304" s="1" t="s">
        <v>223</v>
      </c>
      <c r="B304" t="s">
        <v>224</v>
      </c>
      <c r="C304" s="1">
        <v>2879543294.8699999</v>
      </c>
      <c r="D304" s="1" t="s">
        <v>43</v>
      </c>
    </row>
    <row r="305" spans="1:4" x14ac:dyDescent="0.25">
      <c r="B305" t="s">
        <v>225</v>
      </c>
      <c r="C305" s="1">
        <v>68909356.829999998</v>
      </c>
      <c r="D305" s="1">
        <v>4775606391.5199995</v>
      </c>
    </row>
    <row r="306" spans="1:4" x14ac:dyDescent="0.25">
      <c r="B306" t="s">
        <v>226</v>
      </c>
      <c r="C306" s="1">
        <v>0</v>
      </c>
      <c r="D306" s="1">
        <v>0</v>
      </c>
    </row>
    <row r="307" spans="1:4" x14ac:dyDescent="0.25">
      <c r="B307" t="s">
        <v>227</v>
      </c>
      <c r="D307" s="1">
        <v>6858810000</v>
      </c>
    </row>
    <row r="308" spans="1:4" x14ac:dyDescent="0.25">
      <c r="A308" s="1">
        <v>2</v>
      </c>
      <c r="B308" t="s">
        <v>228</v>
      </c>
      <c r="C308" s="1">
        <v>0</v>
      </c>
      <c r="D308" s="1">
        <v>6900936.6899999995</v>
      </c>
    </row>
    <row r="309" spans="1:4" x14ac:dyDescent="0.25">
      <c r="A309" s="1">
        <v>3</v>
      </c>
      <c r="B309" t="s">
        <v>229</v>
      </c>
      <c r="C309" s="1">
        <v>0</v>
      </c>
      <c r="D309" s="1">
        <v>0</v>
      </c>
    </row>
    <row r="310" spans="1:4" x14ac:dyDescent="0.25">
      <c r="A310" s="1" t="s">
        <v>204</v>
      </c>
      <c r="B310" t="s">
        <v>230</v>
      </c>
      <c r="C310" s="1">
        <v>0</v>
      </c>
      <c r="D310" s="1">
        <v>0</v>
      </c>
    </row>
    <row r="311" spans="1:4" x14ac:dyDescent="0.25">
      <c r="A311" s="1" t="s">
        <v>231</v>
      </c>
      <c r="B311" t="s">
        <v>232</v>
      </c>
      <c r="C311" s="1">
        <v>0</v>
      </c>
      <c r="D311" s="1">
        <v>540000000</v>
      </c>
    </row>
    <row r="312" spans="1:4" x14ac:dyDescent="0.25">
      <c r="B312" t="s">
        <v>157</v>
      </c>
      <c r="C312" s="1">
        <v>0</v>
      </c>
      <c r="D312" s="1">
        <v>12181317328.210001</v>
      </c>
    </row>
    <row r="321" spans="1:5" x14ac:dyDescent="0.25">
      <c r="C321" s="1" t="s">
        <v>233</v>
      </c>
    </row>
    <row r="322" spans="1:5" x14ac:dyDescent="0.25">
      <c r="B322" t="s">
        <v>234</v>
      </c>
    </row>
    <row r="324" spans="1:5" x14ac:dyDescent="0.25">
      <c r="B324" t="s">
        <v>3</v>
      </c>
      <c r="D324" s="1" t="s">
        <v>235</v>
      </c>
    </row>
    <row r="325" spans="1:5" x14ac:dyDescent="0.25">
      <c r="A325" s="1" t="s">
        <v>202</v>
      </c>
      <c r="B325" t="s">
        <v>236</v>
      </c>
      <c r="D325" s="1">
        <v>1458377.44</v>
      </c>
    </row>
    <row r="326" spans="1:5" x14ac:dyDescent="0.25">
      <c r="A326" s="1" t="s">
        <v>204</v>
      </c>
      <c r="B326" t="s">
        <v>237</v>
      </c>
      <c r="D326" s="1">
        <v>1638000341.79</v>
      </c>
    </row>
    <row r="327" spans="1:5" x14ac:dyDescent="0.25">
      <c r="A327" s="1" t="s">
        <v>231</v>
      </c>
      <c r="B327" t="s">
        <v>238</v>
      </c>
      <c r="D327" s="1">
        <v>20000000</v>
      </c>
    </row>
    <row r="328" spans="1:5" x14ac:dyDescent="0.25">
      <c r="B328" t="s">
        <v>157</v>
      </c>
      <c r="D328" s="1">
        <v>1659458719.23</v>
      </c>
      <c r="E328" s="2">
        <f>D328/12*7</f>
        <v>968017586.21749997</v>
      </c>
    </row>
    <row r="341" spans="1:7" x14ac:dyDescent="0.25">
      <c r="C341" s="1" t="s">
        <v>239</v>
      </c>
    </row>
    <row r="342" spans="1:7" x14ac:dyDescent="0.25">
      <c r="B342" t="s">
        <v>240</v>
      </c>
    </row>
    <row r="343" spans="1:7" x14ac:dyDescent="0.25">
      <c r="A343" s="1" t="s">
        <v>153</v>
      </c>
      <c r="B343" t="s">
        <v>241</v>
      </c>
      <c r="C343" s="1" t="s">
        <v>242</v>
      </c>
      <c r="D343" s="1" t="s">
        <v>243</v>
      </c>
      <c r="E343" t="s">
        <v>244</v>
      </c>
      <c r="F343" t="s">
        <v>245</v>
      </c>
    </row>
    <row r="344" spans="1:7" x14ac:dyDescent="0.25">
      <c r="A344" s="1">
        <v>412</v>
      </c>
      <c r="B344" t="s">
        <v>246</v>
      </c>
      <c r="C344" s="1">
        <v>174969747</v>
      </c>
      <c r="D344" s="1">
        <v>174969747</v>
      </c>
      <c r="E344" s="1">
        <v>199587723.72999999</v>
      </c>
      <c r="F344" s="1">
        <v>-24617976.729999989</v>
      </c>
      <c r="G344" s="1"/>
    </row>
    <row r="345" spans="1:7" x14ac:dyDescent="0.25">
      <c r="A345" s="1">
        <v>413</v>
      </c>
      <c r="B345" t="s">
        <v>247</v>
      </c>
      <c r="C345" s="1">
        <v>313463510.55460483</v>
      </c>
      <c r="D345" s="1">
        <v>313463510.55460483</v>
      </c>
      <c r="E345" s="1">
        <v>489134891.87</v>
      </c>
      <c r="F345" s="1">
        <v>-175671381.31539518</v>
      </c>
      <c r="G345" s="1"/>
    </row>
    <row r="346" spans="1:7" x14ac:dyDescent="0.25">
      <c r="A346" s="1">
        <v>414</v>
      </c>
      <c r="B346" t="s">
        <v>248</v>
      </c>
      <c r="C346" s="1">
        <v>1559585976</v>
      </c>
      <c r="D346" s="1">
        <v>1559585976</v>
      </c>
      <c r="E346" s="1">
        <v>369984527.58999997</v>
      </c>
      <c r="F346" s="1">
        <v>1189601448.4100001</v>
      </c>
      <c r="G346" s="1"/>
    </row>
    <row r="347" spans="1:7" x14ac:dyDescent="0.25">
      <c r="A347" s="1">
        <v>415</v>
      </c>
      <c r="B347" t="s">
        <v>249</v>
      </c>
      <c r="C347" s="1">
        <v>24375468</v>
      </c>
      <c r="D347" s="1">
        <v>24375468</v>
      </c>
      <c r="E347" s="1">
        <v>23495609.559999999</v>
      </c>
      <c r="F347" s="1">
        <v>879858.44000000134</v>
      </c>
      <c r="G347" s="1"/>
    </row>
    <row r="348" spans="1:7" x14ac:dyDescent="0.25">
      <c r="A348" s="1">
        <v>416</v>
      </c>
      <c r="B348" t="s">
        <v>250</v>
      </c>
      <c r="C348" s="1">
        <v>63876959.079999998</v>
      </c>
      <c r="D348" s="1">
        <v>63876959.079999998</v>
      </c>
      <c r="E348" s="1">
        <v>75739570.579999998</v>
      </c>
      <c r="F348" s="1">
        <v>-11862611.5</v>
      </c>
      <c r="G348" s="1"/>
    </row>
    <row r="349" spans="1:7" x14ac:dyDescent="0.25">
      <c r="A349" s="1">
        <v>417</v>
      </c>
      <c r="B349" t="s">
        <v>251</v>
      </c>
      <c r="C349" s="1">
        <v>65781815</v>
      </c>
      <c r="D349" s="1">
        <v>65781815</v>
      </c>
      <c r="E349" s="1">
        <v>68930594.510000005</v>
      </c>
      <c r="F349" s="1">
        <v>-3148779.5100000054</v>
      </c>
      <c r="G349" s="1"/>
    </row>
    <row r="350" spans="1:7" x14ac:dyDescent="0.25">
      <c r="A350" s="1">
        <v>418</v>
      </c>
      <c r="B350" t="s">
        <v>252</v>
      </c>
      <c r="C350" s="1">
        <v>263469290</v>
      </c>
      <c r="D350" s="1">
        <v>263469290</v>
      </c>
      <c r="E350" s="1">
        <v>218795838.63</v>
      </c>
      <c r="F350" s="1">
        <v>44673451.370000005</v>
      </c>
      <c r="G350" s="1"/>
    </row>
    <row r="351" spans="1:7" x14ac:dyDescent="0.25">
      <c r="A351" s="1">
        <v>419</v>
      </c>
      <c r="B351" t="s">
        <v>253</v>
      </c>
      <c r="C351" s="1">
        <v>3171621739</v>
      </c>
      <c r="D351" s="1">
        <v>3171621739</v>
      </c>
      <c r="E351" s="1">
        <v>2076423584.6500001</v>
      </c>
      <c r="F351" s="1">
        <v>1095198154.3499999</v>
      </c>
      <c r="G351" s="1"/>
    </row>
    <row r="352" spans="1:7" x14ac:dyDescent="0.25">
      <c r="A352" s="1">
        <v>420</v>
      </c>
      <c r="B352" t="s">
        <v>254</v>
      </c>
      <c r="C352" s="1">
        <v>103127103</v>
      </c>
      <c r="D352" s="1">
        <v>103127103</v>
      </c>
      <c r="E352" s="1">
        <v>118089687.92</v>
      </c>
      <c r="F352" s="1">
        <v>-14962584.920000002</v>
      </c>
      <c r="G352" s="1"/>
    </row>
    <row r="353" spans="1:7" x14ac:dyDescent="0.25">
      <c r="A353" s="1">
        <v>421</v>
      </c>
      <c r="B353" t="s">
        <v>255</v>
      </c>
      <c r="C353" s="1">
        <v>282360246</v>
      </c>
      <c r="D353" s="1">
        <v>282360246</v>
      </c>
      <c r="E353" s="1">
        <v>299733147.27999997</v>
      </c>
      <c r="F353" s="1">
        <v>-17372901.279999971</v>
      </c>
      <c r="G353" s="1"/>
    </row>
    <row r="354" spans="1:7" x14ac:dyDescent="0.25">
      <c r="A354" s="1">
        <v>422</v>
      </c>
      <c r="B354" t="s">
        <v>256</v>
      </c>
      <c r="C354" s="1">
        <v>159063192</v>
      </c>
      <c r="D354" s="1">
        <v>159063192</v>
      </c>
      <c r="E354" s="1">
        <v>171771373.75</v>
      </c>
      <c r="F354" s="1">
        <v>-12708181.75</v>
      </c>
      <c r="G354" s="1"/>
    </row>
    <row r="355" spans="1:7" x14ac:dyDescent="0.25">
      <c r="A355" s="1">
        <v>423</v>
      </c>
      <c r="B355" t="s">
        <v>257</v>
      </c>
      <c r="C355" s="1">
        <v>1365204696.8399999</v>
      </c>
      <c r="D355" s="1">
        <v>1365204696.8399999</v>
      </c>
      <c r="E355" s="1">
        <v>1357627538.5</v>
      </c>
      <c r="F355" s="1">
        <v>7577158.3399999142</v>
      </c>
      <c r="G355" s="1"/>
    </row>
    <row r="356" spans="1:7" x14ac:dyDescent="0.25">
      <c r="A356" s="1">
        <v>424</v>
      </c>
      <c r="B356" t="s">
        <v>258</v>
      </c>
      <c r="C356" s="1">
        <v>337939926</v>
      </c>
      <c r="D356" s="1">
        <v>337939926</v>
      </c>
      <c r="E356" s="1">
        <v>471017178.25999999</v>
      </c>
      <c r="F356" s="1">
        <v>-133077252.25999999</v>
      </c>
      <c r="G356" s="1"/>
    </row>
    <row r="357" spans="1:7" x14ac:dyDescent="0.25">
      <c r="A357" s="1">
        <v>425</v>
      </c>
      <c r="B357" t="s">
        <v>259</v>
      </c>
      <c r="C357" s="1">
        <v>102847635</v>
      </c>
      <c r="D357" s="1">
        <v>102847635</v>
      </c>
      <c r="E357" s="1">
        <v>108748460.55</v>
      </c>
      <c r="F357" s="1">
        <v>-5900825.549999997</v>
      </c>
      <c r="G357" s="1"/>
    </row>
    <row r="358" spans="1:7" x14ac:dyDescent="0.25">
      <c r="A358" s="1">
        <v>426</v>
      </c>
      <c r="B358" t="s">
        <v>260</v>
      </c>
      <c r="C358" s="1">
        <v>84091212</v>
      </c>
      <c r="D358" s="1">
        <v>84091212</v>
      </c>
      <c r="E358" s="1">
        <v>48581261.369999997</v>
      </c>
      <c r="F358" s="1">
        <v>35509950.630000003</v>
      </c>
      <c r="G358" s="1"/>
    </row>
    <row r="359" spans="1:7" x14ac:dyDescent="0.25">
      <c r="A359" s="1">
        <v>427</v>
      </c>
      <c r="B359" t="s">
        <v>261</v>
      </c>
      <c r="C359" s="1">
        <v>53270136.240000002</v>
      </c>
      <c r="D359" s="1">
        <v>53270136.240000002</v>
      </c>
      <c r="E359" s="1">
        <v>64715762.729999997</v>
      </c>
      <c r="F359" s="1">
        <v>-11445626.489999995</v>
      </c>
      <c r="G359" s="1"/>
    </row>
    <row r="360" spans="1:7" x14ac:dyDescent="0.25">
      <c r="A360" s="1">
        <v>429</v>
      </c>
      <c r="B360" t="s">
        <v>262</v>
      </c>
      <c r="C360" s="1">
        <v>117852775.15000001</v>
      </c>
      <c r="D360" s="1">
        <v>117852775.15000001</v>
      </c>
      <c r="E360" s="1">
        <v>116246691.93000001</v>
      </c>
      <c r="F360" s="1">
        <v>1606083.2199999988</v>
      </c>
      <c r="G360" s="1"/>
    </row>
    <row r="361" spans="1:7" x14ac:dyDescent="0.25">
      <c r="A361" s="1">
        <v>432</v>
      </c>
      <c r="B361" t="s">
        <v>263</v>
      </c>
      <c r="C361" s="1">
        <v>61268404</v>
      </c>
      <c r="D361" s="1">
        <v>61268404</v>
      </c>
      <c r="E361" s="1">
        <v>52446683.969999999</v>
      </c>
      <c r="F361" s="1">
        <v>8821720.0300000012</v>
      </c>
      <c r="G361" s="1"/>
    </row>
    <row r="362" spans="1:7" x14ac:dyDescent="0.25">
      <c r="A362" s="1">
        <v>433</v>
      </c>
      <c r="B362" t="s">
        <v>264</v>
      </c>
      <c r="C362" s="1">
        <v>73556103</v>
      </c>
      <c r="D362" s="1">
        <v>73556103</v>
      </c>
      <c r="E362" s="1">
        <v>68885714.719999999</v>
      </c>
      <c r="F362" s="1">
        <v>4670388.2800000012</v>
      </c>
      <c r="G362" s="1"/>
    </row>
    <row r="363" spans="1:7" x14ac:dyDescent="0.25">
      <c r="A363" s="1">
        <v>435</v>
      </c>
      <c r="B363" t="s">
        <v>265</v>
      </c>
      <c r="C363" s="1">
        <v>206088031</v>
      </c>
      <c r="D363" s="1">
        <v>206088031</v>
      </c>
      <c r="E363" s="1">
        <v>191542012.72999999</v>
      </c>
      <c r="F363" s="1">
        <v>14546018.270000011</v>
      </c>
      <c r="G363" s="1"/>
    </row>
    <row r="364" spans="1:7" x14ac:dyDescent="0.25">
      <c r="A364" s="1">
        <v>436</v>
      </c>
      <c r="B364" t="s">
        <v>266</v>
      </c>
      <c r="C364" s="1">
        <v>164172772</v>
      </c>
      <c r="D364" s="1">
        <v>164172772</v>
      </c>
      <c r="E364" s="1">
        <v>182865904.13</v>
      </c>
      <c r="F364" s="1">
        <v>-18693132.129999995</v>
      </c>
      <c r="G364" s="1"/>
    </row>
    <row r="365" spans="1:7" x14ac:dyDescent="0.25">
      <c r="A365" s="1">
        <v>437</v>
      </c>
      <c r="B365" t="s">
        <v>267</v>
      </c>
      <c r="C365" s="1">
        <v>28704970</v>
      </c>
      <c r="D365" s="1">
        <v>28704970</v>
      </c>
      <c r="E365" s="1">
        <v>25718532.629999999</v>
      </c>
      <c r="F365" s="1">
        <v>2986437.370000001</v>
      </c>
      <c r="G365" s="1"/>
    </row>
    <row r="366" spans="1:7" x14ac:dyDescent="0.25">
      <c r="A366" s="1">
        <v>438</v>
      </c>
      <c r="B366" t="s">
        <v>268</v>
      </c>
      <c r="C366" s="1">
        <v>47096350</v>
      </c>
      <c r="D366" s="1">
        <v>47096350</v>
      </c>
      <c r="E366" s="1">
        <v>84916744.930000007</v>
      </c>
      <c r="F366" s="1">
        <v>-37820394.930000007</v>
      </c>
      <c r="G366" s="1"/>
    </row>
    <row r="367" spans="1:7" x14ac:dyDescent="0.25">
      <c r="A367" s="1">
        <v>439</v>
      </c>
      <c r="B367" t="s">
        <v>269</v>
      </c>
      <c r="C367" s="1">
        <v>77647142</v>
      </c>
      <c r="D367" s="1">
        <v>77647142</v>
      </c>
      <c r="E367" s="1">
        <v>88686346.439999998</v>
      </c>
      <c r="F367" s="1">
        <v>-11039204.439999998</v>
      </c>
      <c r="G367" s="1"/>
    </row>
    <row r="368" spans="1:7" x14ac:dyDescent="0.25">
      <c r="A368" s="1">
        <v>440</v>
      </c>
      <c r="B368" t="s">
        <v>270</v>
      </c>
      <c r="C368" s="1">
        <v>319793677</v>
      </c>
      <c r="D368" s="1">
        <v>319793677</v>
      </c>
      <c r="E368" s="1">
        <v>160408674.66999999</v>
      </c>
      <c r="F368" s="1">
        <v>159385002.33000001</v>
      </c>
      <c r="G368" s="1"/>
    </row>
    <row r="369" spans="1:7" x14ac:dyDescent="0.25">
      <c r="A369" s="1">
        <v>441</v>
      </c>
      <c r="B369" t="s">
        <v>271</v>
      </c>
      <c r="C369" s="1">
        <v>54951687</v>
      </c>
      <c r="D369" s="1">
        <v>54951687</v>
      </c>
      <c r="E369" s="1">
        <v>35307244.700000003</v>
      </c>
      <c r="F369" s="1">
        <v>19644442.299999997</v>
      </c>
      <c r="G369" s="1"/>
    </row>
    <row r="370" spans="1:7" x14ac:dyDescent="0.25">
      <c r="A370" s="1">
        <v>442</v>
      </c>
      <c r="B370" t="s">
        <v>272</v>
      </c>
      <c r="C370" s="1">
        <v>110817753</v>
      </c>
      <c r="D370" s="1">
        <v>110817753</v>
      </c>
      <c r="E370" s="1">
        <v>94897393.519999996</v>
      </c>
      <c r="F370" s="1">
        <v>15920359.480000004</v>
      </c>
      <c r="G370" s="1"/>
    </row>
    <row r="371" spans="1:7" x14ac:dyDescent="0.25">
      <c r="A371" s="1">
        <v>443</v>
      </c>
      <c r="B371" t="s">
        <v>273</v>
      </c>
      <c r="C371" s="1">
        <v>425608422</v>
      </c>
      <c r="D371" s="1">
        <v>425608422</v>
      </c>
      <c r="E371" s="1">
        <v>466974631.04000002</v>
      </c>
      <c r="F371" s="1">
        <v>-41366209.040000021</v>
      </c>
      <c r="G371" s="1"/>
    </row>
    <row r="372" spans="1:7" x14ac:dyDescent="0.25">
      <c r="A372" s="1">
        <v>444</v>
      </c>
      <c r="B372" t="s">
        <v>274</v>
      </c>
      <c r="C372" s="1">
        <v>54424940</v>
      </c>
      <c r="D372" s="1">
        <v>54424940</v>
      </c>
      <c r="E372" s="1">
        <v>47224834.380000003</v>
      </c>
      <c r="F372" s="1">
        <v>7200105.6199999973</v>
      </c>
      <c r="G372" s="1"/>
    </row>
    <row r="373" spans="1:7" x14ac:dyDescent="0.25">
      <c r="A373" s="1">
        <v>445</v>
      </c>
      <c r="B373" t="s">
        <v>275</v>
      </c>
      <c r="C373" s="1">
        <v>72815202</v>
      </c>
      <c r="D373" s="1">
        <v>72815202</v>
      </c>
      <c r="E373" s="1">
        <v>83749204.349999994</v>
      </c>
      <c r="F373" s="1">
        <v>-10934002.349999994</v>
      </c>
      <c r="G373" s="1"/>
    </row>
    <row r="374" spans="1:7" x14ac:dyDescent="0.25">
      <c r="A374" s="1">
        <v>446</v>
      </c>
      <c r="B374" t="s">
        <v>276</v>
      </c>
      <c r="C374" s="1">
        <v>37353926</v>
      </c>
      <c r="D374" s="1">
        <v>37353926</v>
      </c>
      <c r="E374" s="1">
        <v>62694915.649999999</v>
      </c>
      <c r="F374" s="1">
        <v>-25340989.649999999</v>
      </c>
      <c r="G374" s="1"/>
    </row>
    <row r="375" spans="1:7" x14ac:dyDescent="0.25">
      <c r="A375" s="1">
        <v>448</v>
      </c>
      <c r="B375" t="s">
        <v>277</v>
      </c>
      <c r="C375" s="1">
        <v>37160127</v>
      </c>
      <c r="D375" s="1">
        <v>37160127</v>
      </c>
      <c r="E375" s="1">
        <v>29070089.210000001</v>
      </c>
      <c r="F375" s="1">
        <v>8090037.7899999991</v>
      </c>
      <c r="G375" s="1"/>
    </row>
    <row r="376" spans="1:7" x14ac:dyDescent="0.25">
      <c r="A376" s="1">
        <v>449</v>
      </c>
      <c r="B376" t="s">
        <v>278</v>
      </c>
      <c r="C376" s="1">
        <v>126069945</v>
      </c>
      <c r="D376" s="1">
        <v>126069945</v>
      </c>
      <c r="E376" s="1">
        <v>152411104.62</v>
      </c>
      <c r="F376" s="1">
        <v>-26341159.620000005</v>
      </c>
      <c r="G376" s="1"/>
    </row>
    <row r="377" spans="1:7" x14ac:dyDescent="0.25">
      <c r="A377" s="1">
        <v>450</v>
      </c>
      <c r="B377" t="s">
        <v>279</v>
      </c>
      <c r="C377" s="1">
        <v>129978803.08</v>
      </c>
      <c r="D377" s="1">
        <v>129978803.08</v>
      </c>
      <c r="E377" s="1">
        <v>163461911.30000001</v>
      </c>
      <c r="F377" s="1">
        <v>-33483108.220000014</v>
      </c>
      <c r="G377" s="1"/>
    </row>
    <row r="378" spans="1:7" x14ac:dyDescent="0.25">
      <c r="B378" t="s">
        <v>157</v>
      </c>
      <c r="C378" s="1">
        <v>10270409680.944605</v>
      </c>
      <c r="D378" s="1">
        <v>10270409680.944605</v>
      </c>
      <c r="E378" s="1">
        <v>8269885386.4000006</v>
      </c>
      <c r="F378" s="1">
        <v>2000524294.5446045</v>
      </c>
      <c r="G378" s="1"/>
    </row>
    <row r="379" spans="1:7" x14ac:dyDescent="0.25">
      <c r="E379" s="1"/>
      <c r="F379" s="1"/>
      <c r="G379" s="1"/>
    </row>
    <row r="380" spans="1:7" x14ac:dyDescent="0.25">
      <c r="E380" s="1"/>
      <c r="F380" s="1"/>
      <c r="G380" s="1"/>
    </row>
    <row r="381" spans="1:7" x14ac:dyDescent="0.25">
      <c r="E381" s="1"/>
      <c r="F381" s="1"/>
      <c r="G381" s="1"/>
    </row>
    <row r="382" spans="1:7" x14ac:dyDescent="0.25">
      <c r="E382" s="1"/>
      <c r="F382" s="1"/>
      <c r="G382" s="1"/>
    </row>
    <row r="383" spans="1:7" x14ac:dyDescent="0.25">
      <c r="E383" s="1"/>
      <c r="F383" s="1"/>
      <c r="G383" s="1"/>
    </row>
    <row r="384" spans="1:7" x14ac:dyDescent="0.25">
      <c r="E384" s="1"/>
      <c r="F384" s="1"/>
      <c r="G384" s="1"/>
    </row>
    <row r="385" spans="1:7" x14ac:dyDescent="0.25">
      <c r="E385" s="1"/>
      <c r="F385" s="1"/>
      <c r="G385" s="1"/>
    </row>
    <row r="386" spans="1:7" x14ac:dyDescent="0.25">
      <c r="E386" s="1"/>
      <c r="F386" s="1"/>
      <c r="G386" s="1"/>
    </row>
    <row r="387" spans="1:7" x14ac:dyDescent="0.25">
      <c r="C387" s="1" t="s">
        <v>280</v>
      </c>
      <c r="E387" s="1"/>
      <c r="F387" s="1"/>
      <c r="G387" s="1"/>
    </row>
    <row r="388" spans="1:7" x14ac:dyDescent="0.25">
      <c r="B388" t="s">
        <v>281</v>
      </c>
      <c r="E388" s="1"/>
      <c r="F388" s="1"/>
      <c r="G388" s="1"/>
    </row>
    <row r="389" spans="1:7" x14ac:dyDescent="0.25">
      <c r="A389" s="1" t="s">
        <v>282</v>
      </c>
      <c r="B389" t="s">
        <v>241</v>
      </c>
      <c r="C389" s="1" t="s">
        <v>242</v>
      </c>
      <c r="D389" s="1" t="s">
        <v>243</v>
      </c>
      <c r="E389" s="1" t="s">
        <v>244</v>
      </c>
      <c r="F389" s="1" t="s">
        <v>245</v>
      </c>
      <c r="G389" s="1"/>
    </row>
    <row r="390" spans="1:7" x14ac:dyDescent="0.25">
      <c r="A390" s="1">
        <v>412</v>
      </c>
      <c r="B390" t="s">
        <v>246</v>
      </c>
      <c r="C390" s="1">
        <v>3809000000</v>
      </c>
      <c r="D390" s="1">
        <v>5073569115.8199997</v>
      </c>
      <c r="E390" s="1">
        <v>5248895705.3899994</v>
      </c>
      <c r="F390" s="1">
        <v>-175326589.56999969</v>
      </c>
      <c r="G390" s="1"/>
    </row>
    <row r="391" spans="1:7" x14ac:dyDescent="0.25">
      <c r="A391" s="1">
        <v>413</v>
      </c>
      <c r="B391" t="s">
        <v>247</v>
      </c>
      <c r="C391" s="1">
        <v>900000000</v>
      </c>
      <c r="D391" s="1">
        <v>1295781218</v>
      </c>
      <c r="E391" s="1">
        <v>1277271218</v>
      </c>
      <c r="F391" s="1">
        <v>18510000</v>
      </c>
      <c r="G391" s="1"/>
    </row>
    <row r="392" spans="1:7" x14ac:dyDescent="0.25">
      <c r="A392" s="1">
        <v>414</v>
      </c>
      <c r="B392" t="s">
        <v>248</v>
      </c>
      <c r="C392" s="1">
        <v>327568600</v>
      </c>
      <c r="D392" s="1">
        <v>822674379</v>
      </c>
      <c r="E392" s="1">
        <v>752465360.12</v>
      </c>
      <c r="F392" s="1">
        <v>70209018.879999995</v>
      </c>
      <c r="G392" s="1"/>
    </row>
    <row r="393" spans="1:7" x14ac:dyDescent="0.25">
      <c r="A393" s="1">
        <v>415</v>
      </c>
      <c r="B393" t="s">
        <v>283</v>
      </c>
      <c r="C393" s="1">
        <v>100000000</v>
      </c>
      <c r="D393" s="1">
        <v>136955700</v>
      </c>
      <c r="E393" s="1">
        <v>136505700</v>
      </c>
      <c r="F393" s="1">
        <v>450000</v>
      </c>
      <c r="G393" s="1"/>
    </row>
    <row r="394" spans="1:7" x14ac:dyDescent="0.25">
      <c r="A394" s="1">
        <v>416</v>
      </c>
      <c r="B394" t="s">
        <v>250</v>
      </c>
      <c r="C394" s="1">
        <v>30000000</v>
      </c>
      <c r="D394" s="1">
        <v>37166525</v>
      </c>
      <c r="E394" s="1">
        <v>21034074.789999999</v>
      </c>
      <c r="F394" s="1">
        <v>16132450.210000001</v>
      </c>
      <c r="G394" s="1"/>
    </row>
    <row r="395" spans="1:7" x14ac:dyDescent="0.25">
      <c r="A395" s="1">
        <v>417</v>
      </c>
      <c r="B395" t="s">
        <v>251</v>
      </c>
      <c r="C395" s="1">
        <v>60000000</v>
      </c>
      <c r="D395" s="1">
        <v>53676000</v>
      </c>
      <c r="E395" s="1">
        <v>22455902.140000001</v>
      </c>
      <c r="F395" s="1">
        <v>31220097.859999999</v>
      </c>
      <c r="G395" s="1"/>
    </row>
    <row r="396" spans="1:7" x14ac:dyDescent="0.25">
      <c r="A396" s="1">
        <v>418</v>
      </c>
      <c r="B396" t="s">
        <v>252</v>
      </c>
      <c r="C396" s="1">
        <v>50000000</v>
      </c>
      <c r="D396" s="1">
        <v>81667254</v>
      </c>
      <c r="E396" s="1">
        <v>73433230</v>
      </c>
      <c r="F396" s="1">
        <v>8234024</v>
      </c>
      <c r="G396" s="1"/>
    </row>
    <row r="397" spans="1:7" x14ac:dyDescent="0.25">
      <c r="A397" s="1">
        <v>419</v>
      </c>
      <c r="B397" t="s">
        <v>284</v>
      </c>
      <c r="C397" s="1">
        <v>170000000</v>
      </c>
      <c r="D397" s="1">
        <v>326081949</v>
      </c>
      <c r="E397" s="1">
        <v>266974510.48999998</v>
      </c>
      <c r="F397" s="1">
        <v>59107438.51000002</v>
      </c>
      <c r="G397" s="1"/>
    </row>
    <row r="398" spans="1:7" x14ac:dyDescent="0.25">
      <c r="A398" s="1">
        <v>420</v>
      </c>
      <c r="B398" t="s">
        <v>254</v>
      </c>
      <c r="C398" s="1">
        <v>847669920</v>
      </c>
      <c r="D398" s="1">
        <v>1764088773</v>
      </c>
      <c r="E398" s="1">
        <v>1704857973.2700002</v>
      </c>
      <c r="F398" s="1">
        <v>59230799.729999781</v>
      </c>
      <c r="G398" s="1"/>
    </row>
    <row r="399" spans="1:7" x14ac:dyDescent="0.25">
      <c r="A399" s="1">
        <v>421</v>
      </c>
      <c r="B399" t="s">
        <v>255</v>
      </c>
      <c r="C399" s="1">
        <v>6000000</v>
      </c>
      <c r="D399" s="1">
        <v>7799537</v>
      </c>
      <c r="E399" s="1">
        <v>3707750</v>
      </c>
      <c r="F399" s="1">
        <v>4091787</v>
      </c>
      <c r="G399" s="1"/>
    </row>
    <row r="400" spans="1:7" x14ac:dyDescent="0.25">
      <c r="A400" s="1">
        <v>422</v>
      </c>
      <c r="B400" t="s">
        <v>285</v>
      </c>
      <c r="C400" s="1">
        <v>30000000</v>
      </c>
      <c r="D400" s="1">
        <v>18006000</v>
      </c>
      <c r="E400" s="1">
        <v>4443966</v>
      </c>
      <c r="F400" s="1">
        <v>13562034</v>
      </c>
      <c r="G400" s="1"/>
    </row>
    <row r="401" spans="1:7" x14ac:dyDescent="0.25">
      <c r="A401" s="1">
        <v>423</v>
      </c>
      <c r="B401" t="s">
        <v>257</v>
      </c>
      <c r="C401" s="1">
        <v>1000000000</v>
      </c>
      <c r="D401" s="1">
        <v>1361202887.5</v>
      </c>
      <c r="E401" s="1">
        <v>1338360951.5</v>
      </c>
      <c r="F401" s="1">
        <v>22841936</v>
      </c>
      <c r="G401" s="1"/>
    </row>
    <row r="402" spans="1:7" x14ac:dyDescent="0.25">
      <c r="A402" s="1">
        <v>424</v>
      </c>
      <c r="B402" t="s">
        <v>258</v>
      </c>
      <c r="C402" s="1">
        <v>120000000</v>
      </c>
      <c r="D402" s="1">
        <v>180271090</v>
      </c>
      <c r="E402" s="1">
        <v>161977510.88</v>
      </c>
      <c r="F402" s="1">
        <v>18293579.120000005</v>
      </c>
      <c r="G402" s="1"/>
    </row>
    <row r="403" spans="1:7" x14ac:dyDescent="0.25">
      <c r="A403" s="1">
        <v>425</v>
      </c>
      <c r="B403" t="s">
        <v>286</v>
      </c>
      <c r="C403" s="1">
        <v>15000000</v>
      </c>
      <c r="D403" s="1">
        <v>22953920</v>
      </c>
      <c r="E403" s="1">
        <v>14770710</v>
      </c>
      <c r="F403" s="1">
        <v>8183210</v>
      </c>
      <c r="G403" s="1"/>
    </row>
    <row r="404" spans="1:7" x14ac:dyDescent="0.25">
      <c r="A404" s="1">
        <v>426</v>
      </c>
      <c r="B404" t="s">
        <v>287</v>
      </c>
      <c r="C404" s="1">
        <v>6719000</v>
      </c>
      <c r="D404" s="1">
        <v>8323800</v>
      </c>
      <c r="E404" s="1">
        <v>8342000</v>
      </c>
      <c r="F404" s="1">
        <v>-18200</v>
      </c>
      <c r="G404" s="1"/>
    </row>
    <row r="405" spans="1:7" x14ac:dyDescent="0.25">
      <c r="A405" s="1">
        <v>427</v>
      </c>
      <c r="B405" t="s">
        <v>288</v>
      </c>
      <c r="C405" s="1">
        <v>7000000</v>
      </c>
      <c r="D405" s="1">
        <v>7000000</v>
      </c>
      <c r="E405" s="1">
        <v>4500000</v>
      </c>
      <c r="F405" s="1">
        <v>2500000</v>
      </c>
      <c r="G405" s="1"/>
    </row>
    <row r="406" spans="1:7" x14ac:dyDescent="0.25">
      <c r="A406" s="1">
        <v>429</v>
      </c>
      <c r="B406" t="s">
        <v>262</v>
      </c>
      <c r="C406" s="1">
        <v>100000000</v>
      </c>
      <c r="D406" s="1">
        <v>107333270</v>
      </c>
      <c r="E406" s="1">
        <v>52049578</v>
      </c>
      <c r="F406" s="1">
        <v>55283692</v>
      </c>
      <c r="G406" s="1"/>
    </row>
    <row r="407" spans="1:7" x14ac:dyDescent="0.25">
      <c r="A407" s="1">
        <v>432</v>
      </c>
      <c r="B407" t="s">
        <v>289</v>
      </c>
      <c r="C407" s="1">
        <v>10000000</v>
      </c>
      <c r="D407" s="1">
        <v>14701385</v>
      </c>
      <c r="E407" s="1">
        <v>8425285</v>
      </c>
      <c r="F407" s="1">
        <v>6276100</v>
      </c>
      <c r="G407" s="1"/>
    </row>
    <row r="408" spans="1:7" x14ac:dyDescent="0.25">
      <c r="A408" s="1">
        <v>433</v>
      </c>
      <c r="B408" t="s">
        <v>290</v>
      </c>
      <c r="C408" s="1">
        <v>15000000</v>
      </c>
      <c r="D408" s="1">
        <v>16316000</v>
      </c>
      <c r="E408" s="1">
        <v>6607980</v>
      </c>
      <c r="F408" s="1">
        <v>9708020</v>
      </c>
      <c r="G408" s="1"/>
    </row>
    <row r="409" spans="1:7" x14ac:dyDescent="0.25">
      <c r="A409" s="1">
        <v>435</v>
      </c>
      <c r="B409" t="s">
        <v>291</v>
      </c>
      <c r="C409" s="1">
        <v>50000000</v>
      </c>
      <c r="D409" s="1">
        <v>99622560</v>
      </c>
      <c r="E409" s="1">
        <v>95385710</v>
      </c>
      <c r="F409" s="1">
        <v>4236850</v>
      </c>
      <c r="G409" s="1"/>
    </row>
    <row r="410" spans="1:7" x14ac:dyDescent="0.25">
      <c r="A410" s="1">
        <v>436</v>
      </c>
      <c r="B410" t="s">
        <v>266</v>
      </c>
      <c r="C410" s="1">
        <v>12000000</v>
      </c>
      <c r="D410" s="1">
        <v>180826572</v>
      </c>
      <c r="E410" s="1">
        <v>76529600</v>
      </c>
      <c r="F410" s="1">
        <v>104296972</v>
      </c>
      <c r="G410" s="1"/>
    </row>
    <row r="411" spans="1:7" x14ac:dyDescent="0.25">
      <c r="A411" s="1">
        <v>437</v>
      </c>
      <c r="B411" t="s">
        <v>292</v>
      </c>
      <c r="C411" s="1">
        <v>12000000</v>
      </c>
      <c r="D411" s="1">
        <v>12000000</v>
      </c>
      <c r="E411" s="1">
        <v>2627732</v>
      </c>
      <c r="F411" s="1">
        <v>9372268</v>
      </c>
      <c r="G411" s="1"/>
    </row>
    <row r="412" spans="1:7" x14ac:dyDescent="0.25">
      <c r="A412" s="1">
        <v>438</v>
      </c>
      <c r="B412" t="s">
        <v>268</v>
      </c>
      <c r="C412" s="1">
        <v>12000000</v>
      </c>
      <c r="D412" s="1">
        <v>136242000</v>
      </c>
      <c r="E412" s="1">
        <v>135597636.5</v>
      </c>
      <c r="F412" s="1">
        <v>644363.5</v>
      </c>
      <c r="G412" s="1"/>
    </row>
    <row r="413" spans="1:7" x14ac:dyDescent="0.25">
      <c r="A413" s="1">
        <v>439</v>
      </c>
      <c r="B413" t="s">
        <v>269</v>
      </c>
      <c r="C413" s="1">
        <v>2000000</v>
      </c>
      <c r="D413" s="1">
        <v>2000000</v>
      </c>
      <c r="E413" s="1">
        <v>296000</v>
      </c>
      <c r="F413" s="1">
        <v>1704000</v>
      </c>
      <c r="G413" s="1"/>
    </row>
    <row r="414" spans="1:7" x14ac:dyDescent="0.25">
      <c r="A414" s="1">
        <v>440</v>
      </c>
      <c r="B414" t="s">
        <v>270</v>
      </c>
      <c r="C414" s="1">
        <v>250000000</v>
      </c>
      <c r="D414" s="1">
        <v>193491230</v>
      </c>
      <c r="E414" s="1">
        <v>150260270</v>
      </c>
      <c r="F414" s="1">
        <v>43230960</v>
      </c>
      <c r="G414" s="1"/>
    </row>
    <row r="415" spans="1:7" x14ac:dyDescent="0.25">
      <c r="A415" s="1">
        <v>441</v>
      </c>
      <c r="B415" t="s">
        <v>271</v>
      </c>
      <c r="C415" s="1">
        <v>24000000</v>
      </c>
      <c r="D415" s="1">
        <v>105427000</v>
      </c>
      <c r="E415" s="1">
        <v>86654000</v>
      </c>
      <c r="F415" s="1">
        <v>18773000</v>
      </c>
      <c r="G415" s="1"/>
    </row>
    <row r="416" spans="1:7" x14ac:dyDescent="0.25">
      <c r="A416" s="1">
        <v>442</v>
      </c>
      <c r="B416" t="s">
        <v>272</v>
      </c>
      <c r="C416" s="1">
        <v>15000000</v>
      </c>
      <c r="D416" s="1">
        <v>53053573.630000003</v>
      </c>
      <c r="E416" s="1">
        <v>49665573.629999995</v>
      </c>
      <c r="F416" s="1">
        <v>3388000.0000000075</v>
      </c>
      <c r="G416" s="1"/>
    </row>
    <row r="417" spans="1:8" x14ac:dyDescent="0.25">
      <c r="A417" s="1">
        <v>443</v>
      </c>
      <c r="B417" t="s">
        <v>273</v>
      </c>
      <c r="C417" s="1">
        <v>18000000</v>
      </c>
      <c r="D417" s="1">
        <v>18248100</v>
      </c>
      <c r="E417" s="1">
        <v>6348939</v>
      </c>
      <c r="F417" s="1">
        <v>11899161</v>
      </c>
      <c r="G417" s="1"/>
    </row>
    <row r="418" spans="1:8" x14ac:dyDescent="0.25">
      <c r="A418" s="1">
        <v>444</v>
      </c>
      <c r="B418" t="s">
        <v>274</v>
      </c>
      <c r="C418" s="1">
        <v>450000000</v>
      </c>
      <c r="D418" s="1">
        <v>458937850</v>
      </c>
      <c r="E418" s="1">
        <v>59562500</v>
      </c>
      <c r="F418" s="1">
        <v>399375350</v>
      </c>
      <c r="G418" s="1"/>
    </row>
    <row r="419" spans="1:8" x14ac:dyDescent="0.25">
      <c r="A419" s="1">
        <v>445</v>
      </c>
      <c r="B419" t="s">
        <v>275</v>
      </c>
      <c r="C419" s="1">
        <v>18000000</v>
      </c>
      <c r="D419" s="1">
        <v>18041255</v>
      </c>
      <c r="E419" s="1">
        <v>2978970.19</v>
      </c>
      <c r="F419" s="1">
        <v>15062284.810000001</v>
      </c>
      <c r="G419" s="1"/>
    </row>
    <row r="420" spans="1:8" x14ac:dyDescent="0.25">
      <c r="A420" s="1">
        <v>446</v>
      </c>
      <c r="B420" t="s">
        <v>276</v>
      </c>
      <c r="C420" s="1">
        <v>24000000</v>
      </c>
      <c r="D420" s="1">
        <v>24025000</v>
      </c>
      <c r="E420" s="1">
        <v>5374550</v>
      </c>
      <c r="F420" s="1">
        <v>18650450</v>
      </c>
      <c r="G420" s="1"/>
    </row>
    <row r="421" spans="1:8" x14ac:dyDescent="0.25">
      <c r="A421" s="1">
        <v>448</v>
      </c>
      <c r="B421" t="s">
        <v>277</v>
      </c>
      <c r="C421" s="1">
        <v>18000000</v>
      </c>
      <c r="D421" s="1">
        <v>30245961</v>
      </c>
      <c r="E421" s="1">
        <v>5062640</v>
      </c>
      <c r="F421" s="1">
        <v>25183321</v>
      </c>
      <c r="G421" s="1"/>
    </row>
    <row r="422" spans="1:8" x14ac:dyDescent="0.25">
      <c r="A422" s="1">
        <v>449</v>
      </c>
      <c r="B422" t="s">
        <v>278</v>
      </c>
      <c r="C422" s="1">
        <v>18000000</v>
      </c>
      <c r="D422" s="1">
        <v>54344224.890000001</v>
      </c>
      <c r="E422" s="1">
        <v>51064849.890000001</v>
      </c>
      <c r="F422" s="1">
        <v>3279375</v>
      </c>
      <c r="G422" s="1"/>
    </row>
    <row r="423" spans="1:8" x14ac:dyDescent="0.25">
      <c r="A423" s="1">
        <v>450</v>
      </c>
      <c r="B423" t="s">
        <v>279</v>
      </c>
      <c r="C423" s="1">
        <v>12000000</v>
      </c>
      <c r="D423" s="1">
        <v>22411360.5</v>
      </c>
      <c r="E423" s="1">
        <v>16411360.5</v>
      </c>
      <c r="F423" s="1">
        <v>6000000</v>
      </c>
      <c r="G423" s="1"/>
    </row>
    <row r="424" spans="1:8" x14ac:dyDescent="0.25">
      <c r="B424" t="s">
        <v>157</v>
      </c>
      <c r="C424" s="1">
        <v>8439057520</v>
      </c>
      <c r="D424" s="1">
        <v>12744485490.339998</v>
      </c>
      <c r="E424" s="1">
        <v>11850899737.289997</v>
      </c>
      <c r="F424" s="1">
        <v>893585753.05000114</v>
      </c>
      <c r="G424" s="1"/>
    </row>
    <row r="425" spans="1:8" x14ac:dyDescent="0.25">
      <c r="E425" s="1"/>
      <c r="F425" s="1"/>
      <c r="G425" s="1"/>
    </row>
    <row r="426" spans="1:8" x14ac:dyDescent="0.25">
      <c r="C426" s="1" t="s">
        <v>293</v>
      </c>
      <c r="E426" s="1"/>
      <c r="F426" s="1"/>
      <c r="G426" s="1"/>
      <c r="H426" t="s">
        <v>294</v>
      </c>
    </row>
    <row r="427" spans="1:8" x14ac:dyDescent="0.25">
      <c r="B427" t="s">
        <v>295</v>
      </c>
      <c r="E427" s="1"/>
      <c r="F427" s="1"/>
      <c r="G427" s="1"/>
    </row>
    <row r="428" spans="1:8" x14ac:dyDescent="0.25">
      <c r="B428" t="s">
        <v>296</v>
      </c>
      <c r="C428" s="1" t="s">
        <v>242</v>
      </c>
      <c r="D428" s="1" t="s">
        <v>243</v>
      </c>
      <c r="E428" s="1" t="s">
        <v>244</v>
      </c>
      <c r="F428" s="1" t="s">
        <v>245</v>
      </c>
      <c r="G428" s="1"/>
    </row>
    <row r="429" spans="1:8" x14ac:dyDescent="0.25">
      <c r="A429" s="1" t="s">
        <v>297</v>
      </c>
      <c r="B429" t="s">
        <v>298</v>
      </c>
      <c r="E429" s="1"/>
      <c r="F429" s="1"/>
      <c r="G429" s="1"/>
    </row>
    <row r="430" spans="1:8" x14ac:dyDescent="0.25">
      <c r="A430" s="5">
        <v>450</v>
      </c>
      <c r="B430" t="s">
        <v>299</v>
      </c>
      <c r="C430" s="1">
        <v>2827690603</v>
      </c>
      <c r="D430" s="1">
        <v>2827690603</v>
      </c>
      <c r="E430" s="1">
        <v>36907000</v>
      </c>
      <c r="F430" s="1">
        <v>2790783603</v>
      </c>
      <c r="G430" s="1"/>
    </row>
    <row r="431" spans="1:8" x14ac:dyDescent="0.25">
      <c r="A431" s="5">
        <v>451</v>
      </c>
      <c r="B431" t="s">
        <v>300</v>
      </c>
      <c r="C431" s="1">
        <v>274125000</v>
      </c>
      <c r="D431" s="1">
        <v>274724150</v>
      </c>
      <c r="E431" s="1">
        <v>3996150</v>
      </c>
      <c r="F431" s="1">
        <v>270728000</v>
      </c>
      <c r="G431" s="1"/>
    </row>
    <row r="432" spans="1:8" x14ac:dyDescent="0.25">
      <c r="A432" s="5">
        <v>452</v>
      </c>
      <c r="B432" t="s">
        <v>301</v>
      </c>
      <c r="C432" s="1">
        <v>20000000</v>
      </c>
      <c r="D432" s="1">
        <v>20000000</v>
      </c>
      <c r="E432" s="1">
        <v>350000</v>
      </c>
      <c r="F432" s="1">
        <v>19650000</v>
      </c>
      <c r="G432" s="1"/>
    </row>
    <row r="433" spans="1:7" x14ac:dyDescent="0.25">
      <c r="A433" s="5">
        <v>453</v>
      </c>
      <c r="B433" t="s">
        <v>302</v>
      </c>
      <c r="C433" s="1">
        <v>25000000</v>
      </c>
      <c r="D433" s="1">
        <v>25829000</v>
      </c>
      <c r="E433" s="1">
        <v>1829000</v>
      </c>
      <c r="F433" s="1">
        <v>24000000</v>
      </c>
      <c r="G433" s="1"/>
    </row>
    <row r="434" spans="1:7" x14ac:dyDescent="0.25">
      <c r="A434" s="5">
        <v>454</v>
      </c>
      <c r="B434" t="s">
        <v>303</v>
      </c>
      <c r="C434" s="1">
        <v>994951628</v>
      </c>
      <c r="D434" s="1">
        <v>1029836628</v>
      </c>
      <c r="E434" s="1">
        <v>283150000</v>
      </c>
      <c r="F434" s="1">
        <v>746686628</v>
      </c>
      <c r="G434" s="1"/>
    </row>
    <row r="435" spans="1:7" x14ac:dyDescent="0.25">
      <c r="A435" s="5">
        <v>455</v>
      </c>
      <c r="B435" t="s">
        <v>304</v>
      </c>
      <c r="C435" s="1">
        <v>191093341</v>
      </c>
      <c r="D435" s="1">
        <v>191093341</v>
      </c>
      <c r="E435" s="1">
        <v>0</v>
      </c>
      <c r="F435" s="1">
        <v>191093341</v>
      </c>
      <c r="G435" s="1"/>
    </row>
    <row r="436" spans="1:7" x14ac:dyDescent="0.25">
      <c r="A436" s="5">
        <v>456</v>
      </c>
      <c r="B436" t="s">
        <v>305</v>
      </c>
      <c r="C436" s="1">
        <v>2075362285</v>
      </c>
      <c r="D436" s="1">
        <v>2273362285</v>
      </c>
      <c r="E436" s="1">
        <v>574906015</v>
      </c>
      <c r="F436" s="1">
        <v>1698456270</v>
      </c>
      <c r="G436" s="1"/>
    </row>
    <row r="437" spans="1:7" x14ac:dyDescent="0.25">
      <c r="A437" s="5">
        <v>457</v>
      </c>
      <c r="B437" t="s">
        <v>306</v>
      </c>
      <c r="C437" s="1">
        <v>9728840348</v>
      </c>
      <c r="D437" s="1">
        <v>9728840348</v>
      </c>
      <c r="E437" s="1">
        <v>3255817518.0699992</v>
      </c>
      <c r="F437" s="1">
        <v>6473022829.9300003</v>
      </c>
      <c r="G437" s="1"/>
    </row>
    <row r="438" spans="1:7" s="4" customFormat="1" x14ac:dyDescent="0.25">
      <c r="A438" s="6"/>
      <c r="B438" s="4" t="s">
        <v>307</v>
      </c>
      <c r="C438" s="3">
        <v>16137063205</v>
      </c>
      <c r="D438" s="3">
        <v>16371376355</v>
      </c>
      <c r="E438" s="3">
        <v>4156955683.0699992</v>
      </c>
      <c r="F438" s="3">
        <v>12214420671.93</v>
      </c>
      <c r="G438" s="3">
        <f>E438/12*7</f>
        <v>2424890815.124166</v>
      </c>
    </row>
    <row r="439" spans="1:7" s="4" customFormat="1" x14ac:dyDescent="0.25">
      <c r="A439" s="6"/>
      <c r="B439" s="4" t="s">
        <v>308</v>
      </c>
      <c r="C439" s="3"/>
      <c r="D439" s="3"/>
      <c r="E439" s="3"/>
      <c r="F439" s="3">
        <v>0</v>
      </c>
      <c r="G439" s="3">
        <f t="shared" ref="G439:G459" si="2">E439/12*7</f>
        <v>0</v>
      </c>
    </row>
    <row r="440" spans="1:7" x14ac:dyDescent="0.25">
      <c r="A440" s="5">
        <v>458</v>
      </c>
      <c r="B440" t="s">
        <v>309</v>
      </c>
      <c r="C440" s="1">
        <v>3398071890</v>
      </c>
      <c r="D440" s="1">
        <v>2887818426</v>
      </c>
      <c r="E440" s="1">
        <v>0</v>
      </c>
      <c r="F440" s="1">
        <v>2887818426</v>
      </c>
      <c r="G440" s="3">
        <f t="shared" si="2"/>
        <v>0</v>
      </c>
    </row>
    <row r="441" spans="1:7" x14ac:dyDescent="0.25">
      <c r="A441" s="5">
        <v>459</v>
      </c>
      <c r="B441" t="s">
        <v>310</v>
      </c>
      <c r="C441" s="1">
        <v>2219142956</v>
      </c>
      <c r="D441" s="1">
        <v>1438542956</v>
      </c>
      <c r="E441" s="1">
        <v>41635000</v>
      </c>
      <c r="F441" s="1">
        <v>1396907956</v>
      </c>
      <c r="G441" s="3">
        <f t="shared" si="2"/>
        <v>24287083.333333336</v>
      </c>
    </row>
    <row r="442" spans="1:7" x14ac:dyDescent="0.25">
      <c r="A442" s="5">
        <v>460</v>
      </c>
      <c r="B442" t="s">
        <v>311</v>
      </c>
      <c r="C442" s="1">
        <v>140109832</v>
      </c>
      <c r="D442" s="1">
        <v>140109832</v>
      </c>
      <c r="E442" s="1">
        <v>0</v>
      </c>
      <c r="F442" s="1">
        <v>140109832</v>
      </c>
      <c r="G442" s="3">
        <f t="shared" si="2"/>
        <v>0</v>
      </c>
    </row>
    <row r="443" spans="1:7" x14ac:dyDescent="0.25">
      <c r="A443" s="5">
        <v>461</v>
      </c>
      <c r="B443" t="s">
        <v>312</v>
      </c>
      <c r="C443" s="1">
        <v>7796244726</v>
      </c>
      <c r="D443" s="1">
        <v>7796244726</v>
      </c>
      <c r="E443" s="1">
        <v>847509000</v>
      </c>
      <c r="F443" s="1">
        <v>6948735726</v>
      </c>
      <c r="G443" s="3">
        <f t="shared" si="2"/>
        <v>494380250</v>
      </c>
    </row>
    <row r="444" spans="1:7" x14ac:dyDescent="0.25">
      <c r="A444" s="5"/>
      <c r="B444" t="s">
        <v>313</v>
      </c>
      <c r="C444" s="1">
        <v>13553569404</v>
      </c>
      <c r="D444" s="1">
        <v>12262715940</v>
      </c>
      <c r="E444" s="1">
        <v>889144000</v>
      </c>
      <c r="F444" s="1">
        <v>11373571940</v>
      </c>
      <c r="G444" s="3">
        <f t="shared" si="2"/>
        <v>518667333.33333331</v>
      </c>
    </row>
    <row r="445" spans="1:7" x14ac:dyDescent="0.25">
      <c r="A445" s="5"/>
      <c r="B445" t="s">
        <v>314</v>
      </c>
      <c r="E445" s="1"/>
      <c r="F445" s="1">
        <v>0</v>
      </c>
      <c r="G445" s="3">
        <f t="shared" si="2"/>
        <v>0</v>
      </c>
    </row>
    <row r="446" spans="1:7" x14ac:dyDescent="0.25">
      <c r="A446" s="5">
        <v>462</v>
      </c>
      <c r="B446" t="s">
        <v>315</v>
      </c>
      <c r="C446" s="1">
        <v>1711872500</v>
      </c>
      <c r="D446" s="1">
        <v>1714272500</v>
      </c>
      <c r="E446" s="1">
        <v>240526238.5</v>
      </c>
      <c r="F446" s="1">
        <v>1473746261.5</v>
      </c>
      <c r="G446" s="3">
        <f t="shared" si="2"/>
        <v>140306972.45833331</v>
      </c>
    </row>
    <row r="447" spans="1:7" x14ac:dyDescent="0.25">
      <c r="A447" s="5">
        <v>463</v>
      </c>
      <c r="B447" t="s">
        <v>316</v>
      </c>
      <c r="C447" s="1">
        <v>505000000</v>
      </c>
      <c r="D447" s="1">
        <v>505300000</v>
      </c>
      <c r="E447" s="1">
        <v>0</v>
      </c>
      <c r="F447" s="1">
        <v>505300000</v>
      </c>
      <c r="G447" s="3">
        <f t="shared" si="2"/>
        <v>0</v>
      </c>
    </row>
    <row r="448" spans="1:7" x14ac:dyDescent="0.25">
      <c r="A448" s="5">
        <v>464</v>
      </c>
      <c r="B448" t="s">
        <v>317</v>
      </c>
      <c r="C448" s="1">
        <v>1349055414</v>
      </c>
      <c r="D448" s="1">
        <v>1349055414</v>
      </c>
      <c r="E448" s="1">
        <v>0</v>
      </c>
      <c r="F448" s="1">
        <v>1349055414</v>
      </c>
      <c r="G448" s="3">
        <f t="shared" si="2"/>
        <v>0</v>
      </c>
    </row>
    <row r="449" spans="1:7" x14ac:dyDescent="0.25">
      <c r="A449" s="5">
        <v>465</v>
      </c>
      <c r="B449" t="s">
        <v>318</v>
      </c>
      <c r="C449" s="1">
        <v>434413325</v>
      </c>
      <c r="D449" s="1">
        <v>514813325</v>
      </c>
      <c r="E449" s="1">
        <v>171111526.56</v>
      </c>
      <c r="F449" s="1">
        <v>343701798.44</v>
      </c>
      <c r="G449" s="3">
        <f t="shared" si="2"/>
        <v>99815057.160000011</v>
      </c>
    </row>
    <row r="450" spans="1:7" x14ac:dyDescent="0.25">
      <c r="A450" s="5">
        <v>466</v>
      </c>
      <c r="B450" t="s">
        <v>319</v>
      </c>
      <c r="C450" s="1">
        <v>137664182</v>
      </c>
      <c r="D450" s="1">
        <v>142664182</v>
      </c>
      <c r="E450" s="1">
        <v>45000000</v>
      </c>
      <c r="F450" s="1">
        <v>97664182</v>
      </c>
      <c r="G450" s="3">
        <f t="shared" si="2"/>
        <v>26250000</v>
      </c>
    </row>
    <row r="451" spans="1:7" x14ac:dyDescent="0.25">
      <c r="A451" s="5"/>
      <c r="B451" t="s">
        <v>313</v>
      </c>
      <c r="C451" s="1">
        <v>4138005421</v>
      </c>
      <c r="D451" s="1">
        <v>4226105421</v>
      </c>
      <c r="E451" s="1">
        <v>456637765.06</v>
      </c>
      <c r="F451" s="1">
        <v>3769467655.9400001</v>
      </c>
      <c r="G451" s="3">
        <f t="shared" si="2"/>
        <v>266372029.61833331</v>
      </c>
    </row>
    <row r="452" spans="1:7" x14ac:dyDescent="0.25">
      <c r="A452" s="5"/>
      <c r="B452" t="s">
        <v>320</v>
      </c>
      <c r="E452" s="1"/>
      <c r="F452" s="1">
        <v>0</v>
      </c>
      <c r="G452" s="3">
        <f t="shared" si="2"/>
        <v>0</v>
      </c>
    </row>
    <row r="453" spans="1:7" x14ac:dyDescent="0.25">
      <c r="A453" s="5">
        <v>467</v>
      </c>
      <c r="B453" t="s">
        <v>321</v>
      </c>
      <c r="C453" s="1">
        <v>4375533514</v>
      </c>
      <c r="D453" s="1">
        <v>5212587489</v>
      </c>
      <c r="E453" s="1">
        <v>1397001397.3299999</v>
      </c>
      <c r="F453" s="1">
        <v>3815586091.6700001</v>
      </c>
      <c r="G453" s="3">
        <f t="shared" si="2"/>
        <v>814917481.77583337</v>
      </c>
    </row>
    <row r="454" spans="1:7" x14ac:dyDescent="0.25">
      <c r="A454" s="5"/>
      <c r="B454" t="s">
        <v>322</v>
      </c>
      <c r="C454" s="1">
        <v>0</v>
      </c>
      <c r="D454" s="1">
        <v>0</v>
      </c>
      <c r="E454" s="1">
        <v>0</v>
      </c>
      <c r="F454" s="1">
        <v>0</v>
      </c>
      <c r="G454" s="3">
        <f t="shared" si="2"/>
        <v>0</v>
      </c>
    </row>
    <row r="455" spans="1:7" x14ac:dyDescent="0.25">
      <c r="A455" s="5"/>
      <c r="B455" t="s">
        <v>307</v>
      </c>
      <c r="C455" s="1">
        <v>4375533514</v>
      </c>
      <c r="D455" s="1">
        <v>5212587489</v>
      </c>
      <c r="E455" s="1">
        <v>1397001397.3299999</v>
      </c>
      <c r="F455" s="1">
        <v>3815586091.6700001</v>
      </c>
      <c r="G455" s="3">
        <f t="shared" si="2"/>
        <v>814917481.77583337</v>
      </c>
    </row>
    <row r="456" spans="1:7" x14ac:dyDescent="0.25">
      <c r="A456" s="5"/>
      <c r="B456" t="s">
        <v>323</v>
      </c>
      <c r="C456" s="1">
        <v>0</v>
      </c>
      <c r="E456" s="1"/>
      <c r="F456" s="1">
        <v>0</v>
      </c>
      <c r="G456" s="3">
        <f t="shared" si="2"/>
        <v>0</v>
      </c>
    </row>
    <row r="457" spans="1:7" x14ac:dyDescent="0.25">
      <c r="A457" s="5"/>
      <c r="B457" t="s">
        <v>323</v>
      </c>
      <c r="C457" s="1">
        <v>447010000</v>
      </c>
      <c r="E457" s="1">
        <v>0</v>
      </c>
      <c r="F457" s="1">
        <v>0</v>
      </c>
      <c r="G457" s="3">
        <f t="shared" si="2"/>
        <v>0</v>
      </c>
    </row>
    <row r="458" spans="1:7" x14ac:dyDescent="0.25">
      <c r="A458" s="5">
        <v>468</v>
      </c>
      <c r="B458" t="s">
        <v>313</v>
      </c>
      <c r="C458" s="1">
        <v>447010000</v>
      </c>
      <c r="D458" s="1">
        <v>447010000</v>
      </c>
      <c r="E458" s="1">
        <v>0</v>
      </c>
      <c r="F458" s="1">
        <v>447010000</v>
      </c>
      <c r="G458" s="3">
        <f t="shared" si="2"/>
        <v>0</v>
      </c>
    </row>
    <row r="459" spans="1:7" x14ac:dyDescent="0.25">
      <c r="A459" s="5"/>
      <c r="B459" t="s">
        <v>324</v>
      </c>
      <c r="C459" s="1">
        <v>38651181544</v>
      </c>
      <c r="D459" s="1">
        <v>38519795205</v>
      </c>
      <c r="E459" s="1">
        <v>6899738845.46</v>
      </c>
      <c r="F459" s="1">
        <v>31620056359.540001</v>
      </c>
      <c r="G459" s="3">
        <f t="shared" si="2"/>
        <v>4024847659.8516665</v>
      </c>
    </row>
    <row r="460" spans="1:7" x14ac:dyDescent="0.25">
      <c r="E460" s="1"/>
      <c r="F460" s="1"/>
      <c r="G460" s="1"/>
    </row>
    <row r="461" spans="1:7" x14ac:dyDescent="0.25">
      <c r="E461" s="1"/>
      <c r="F461" s="1"/>
      <c r="G461" s="1"/>
    </row>
    <row r="462" spans="1:7" x14ac:dyDescent="0.25">
      <c r="E462" s="1"/>
      <c r="F462" s="1"/>
      <c r="G462" s="1"/>
    </row>
    <row r="463" spans="1:7" x14ac:dyDescent="0.25">
      <c r="E463" s="1"/>
      <c r="F463" s="1"/>
      <c r="G463" s="1"/>
    </row>
    <row r="464" spans="1:7" x14ac:dyDescent="0.25">
      <c r="E464" s="1"/>
      <c r="F464" s="1"/>
      <c r="G464" s="1"/>
    </row>
    <row r="465" spans="1:7" x14ac:dyDescent="0.25">
      <c r="B465" t="s">
        <v>325</v>
      </c>
      <c r="E465" s="1"/>
      <c r="F465" s="1"/>
      <c r="G465" s="1"/>
    </row>
    <row r="466" spans="1:7" x14ac:dyDescent="0.25">
      <c r="A466" s="1" t="s">
        <v>326</v>
      </c>
      <c r="B466" t="s">
        <v>327</v>
      </c>
      <c r="E466" s="1"/>
      <c r="F466" s="1"/>
      <c r="G466" s="1"/>
    </row>
    <row r="467" spans="1:7" x14ac:dyDescent="0.25">
      <c r="A467" s="1" t="s">
        <v>328</v>
      </c>
      <c r="B467" t="s">
        <v>329</v>
      </c>
      <c r="C467" s="1" t="s">
        <v>330</v>
      </c>
      <c r="D467" s="1" t="s">
        <v>331</v>
      </c>
      <c r="E467" s="1" t="s">
        <v>332</v>
      </c>
      <c r="F467" s="1" t="s">
        <v>107</v>
      </c>
      <c r="G467" s="1" t="s">
        <v>245</v>
      </c>
    </row>
    <row r="468" spans="1:7" x14ac:dyDescent="0.25">
      <c r="A468" s="1" t="s">
        <v>333</v>
      </c>
      <c r="B468" t="s">
        <v>334</v>
      </c>
      <c r="C468" s="1">
        <v>745550626</v>
      </c>
      <c r="D468" s="1">
        <v>997051886.61499977</v>
      </c>
      <c r="E468" s="1">
        <v>0</v>
      </c>
      <c r="F468" s="1">
        <v>997051886.61499977</v>
      </c>
      <c r="G468" s="1">
        <v>-251501260.61499977</v>
      </c>
    </row>
    <row r="469" spans="1:7" x14ac:dyDescent="0.25">
      <c r="A469" s="1" t="s">
        <v>335</v>
      </c>
      <c r="B469" t="s">
        <v>336</v>
      </c>
      <c r="C469" s="1">
        <v>113007709</v>
      </c>
      <c r="D469" s="1">
        <v>224161246.21466649</v>
      </c>
      <c r="E469" s="1">
        <v>45182829.200000003</v>
      </c>
      <c r="F469" s="1">
        <v>269344075.41466647</v>
      </c>
      <c r="G469" s="1">
        <v>-156336366.41466647</v>
      </c>
    </row>
    <row r="470" spans="1:7" x14ac:dyDescent="0.25">
      <c r="A470" s="1" t="s">
        <v>337</v>
      </c>
      <c r="B470" t="s">
        <v>338</v>
      </c>
      <c r="C470" s="1">
        <v>960167450</v>
      </c>
      <c r="D470" s="1">
        <v>976515764.95500231</v>
      </c>
      <c r="E470" s="1">
        <v>0</v>
      </c>
      <c r="F470" s="1">
        <v>976515764.95500231</v>
      </c>
      <c r="G470" s="1">
        <v>-16348314.955002308</v>
      </c>
    </row>
    <row r="471" spans="1:7" x14ac:dyDescent="0.25">
      <c r="A471" s="1" t="s">
        <v>339</v>
      </c>
      <c r="B471" t="s">
        <v>340</v>
      </c>
      <c r="C471" s="1">
        <v>184743174</v>
      </c>
      <c r="D471" s="1">
        <v>196836302.33859998</v>
      </c>
      <c r="E471" s="1">
        <v>1763535.24</v>
      </c>
      <c r="F471" s="1">
        <v>198599837.57859999</v>
      </c>
      <c r="G471" s="1">
        <v>-13856663.578599989</v>
      </c>
    </row>
    <row r="472" spans="1:7" x14ac:dyDescent="0.25">
      <c r="A472" s="1" t="s">
        <v>341</v>
      </c>
      <c r="B472" t="s">
        <v>342</v>
      </c>
      <c r="C472" s="1">
        <v>72188663</v>
      </c>
      <c r="D472" s="1">
        <v>67875866.025000006</v>
      </c>
      <c r="E472" s="1">
        <v>19713632.34</v>
      </c>
      <c r="F472" s="1">
        <v>87589498.36500001</v>
      </c>
      <c r="G472" s="1">
        <v>-15400835.36500001</v>
      </c>
    </row>
    <row r="473" spans="1:7" x14ac:dyDescent="0.25">
      <c r="A473" s="1" t="s">
        <v>343</v>
      </c>
      <c r="B473" t="s">
        <v>344</v>
      </c>
      <c r="C473" s="1">
        <v>39437890</v>
      </c>
      <c r="D473" s="1">
        <v>34608445.079999998</v>
      </c>
      <c r="E473" s="1">
        <v>1299466.8</v>
      </c>
      <c r="F473" s="1">
        <v>35907911.879999995</v>
      </c>
      <c r="G473" s="1">
        <v>3529978.1200000048</v>
      </c>
    </row>
    <row r="474" spans="1:7" x14ac:dyDescent="0.25">
      <c r="A474" s="1" t="s">
        <v>345</v>
      </c>
      <c r="B474" t="s">
        <v>346</v>
      </c>
      <c r="C474" s="1">
        <v>72468953</v>
      </c>
      <c r="D474" s="1">
        <v>52879838.07</v>
      </c>
      <c r="E474" s="1">
        <v>70468151.609999999</v>
      </c>
      <c r="F474" s="1">
        <v>123347989.68000001</v>
      </c>
      <c r="G474" s="1">
        <v>-50879036.680000007</v>
      </c>
    </row>
    <row r="475" spans="1:7" x14ac:dyDescent="0.25">
      <c r="A475" s="1" t="s">
        <v>347</v>
      </c>
      <c r="B475" t="s">
        <v>348</v>
      </c>
      <c r="C475" s="1">
        <v>156882788</v>
      </c>
      <c r="D475" s="1">
        <v>212955962.02439997</v>
      </c>
      <c r="E475" s="1">
        <v>546230138.50999999</v>
      </c>
      <c r="F475" s="1">
        <v>759186100.53439999</v>
      </c>
      <c r="G475" s="1">
        <v>-602303312.53439999</v>
      </c>
    </row>
    <row r="476" spans="1:7" x14ac:dyDescent="0.25">
      <c r="A476" s="1" t="s">
        <v>349</v>
      </c>
      <c r="B476" t="s">
        <v>350</v>
      </c>
      <c r="C476" s="1">
        <v>283860871</v>
      </c>
      <c r="D476" s="1">
        <v>284216407.90449995</v>
      </c>
      <c r="E476" s="1">
        <v>19318910.48</v>
      </c>
      <c r="F476" s="1">
        <v>303535318.38449997</v>
      </c>
      <c r="G476" s="1">
        <v>-19674447.384499967</v>
      </c>
    </row>
    <row r="477" spans="1:7" x14ac:dyDescent="0.25">
      <c r="A477" s="1" t="s">
        <v>351</v>
      </c>
      <c r="B477" t="s">
        <v>352</v>
      </c>
      <c r="C477" s="1">
        <v>129768125</v>
      </c>
      <c r="D477" s="1">
        <v>117001918.60279992</v>
      </c>
      <c r="E477" s="1">
        <v>1416916.8</v>
      </c>
      <c r="F477" s="1">
        <v>118418835.40279992</v>
      </c>
      <c r="G477" s="1">
        <v>11349289.597200081</v>
      </c>
    </row>
    <row r="478" spans="1:7" x14ac:dyDescent="0.25">
      <c r="A478" s="1" t="s">
        <v>353</v>
      </c>
      <c r="B478" t="s">
        <v>354</v>
      </c>
      <c r="C478" s="1">
        <v>546868617</v>
      </c>
      <c r="D478" s="1">
        <v>675580648.28333557</v>
      </c>
      <c r="E478" s="1">
        <v>19775255.41</v>
      </c>
      <c r="F478" s="1">
        <v>695355903.69333553</v>
      </c>
      <c r="G478" s="1">
        <v>-148487286.69333553</v>
      </c>
    </row>
    <row r="479" spans="1:7" x14ac:dyDescent="0.25">
      <c r="A479" s="1" t="s">
        <v>355</v>
      </c>
      <c r="B479" t="s">
        <v>356</v>
      </c>
      <c r="C479" s="1">
        <v>53541098</v>
      </c>
      <c r="D479" s="1">
        <v>63393530.769200005</v>
      </c>
      <c r="E479" s="1">
        <v>4624601.0999999996</v>
      </c>
      <c r="F479" s="1">
        <v>68018131.869200006</v>
      </c>
      <c r="G479" s="1">
        <v>-14477033.869200006</v>
      </c>
    </row>
    <row r="480" spans="1:7" x14ac:dyDescent="0.25">
      <c r="A480" s="1" t="s">
        <v>357</v>
      </c>
      <c r="B480" t="s">
        <v>358</v>
      </c>
      <c r="C480" s="1">
        <v>101050766</v>
      </c>
      <c r="D480" s="1">
        <v>98523928.626666456</v>
      </c>
      <c r="E480" s="1">
        <v>11000000</v>
      </c>
      <c r="F480" s="1">
        <v>109523928.62666646</v>
      </c>
      <c r="G480" s="1">
        <v>-8473162.6266664565</v>
      </c>
    </row>
    <row r="481" spans="1:7" x14ac:dyDescent="0.25">
      <c r="A481" s="1" t="s">
        <v>359</v>
      </c>
      <c r="B481" t="s">
        <v>360</v>
      </c>
      <c r="C481" s="1">
        <v>5156454120</v>
      </c>
      <c r="D481" s="1">
        <v>4819117087.19349</v>
      </c>
      <c r="E481" s="1">
        <v>1792287</v>
      </c>
      <c r="F481" s="1">
        <v>4820909374.19349</v>
      </c>
      <c r="G481" s="1">
        <v>335544745.80650997</v>
      </c>
    </row>
    <row r="482" spans="1:7" x14ac:dyDescent="0.25">
      <c r="A482" s="1" t="s">
        <v>361</v>
      </c>
      <c r="B482" t="s">
        <v>362</v>
      </c>
      <c r="C482" s="1">
        <v>32770603</v>
      </c>
      <c r="D482" s="1">
        <v>31632662.100000001</v>
      </c>
      <c r="E482" s="1">
        <v>3943358.4</v>
      </c>
      <c r="F482" s="1">
        <v>35576020.5</v>
      </c>
      <c r="G482" s="1">
        <v>-2805417.5</v>
      </c>
    </row>
    <row r="483" spans="1:7" x14ac:dyDescent="0.25">
      <c r="A483" s="1" t="s">
        <v>363</v>
      </c>
      <c r="B483" t="s">
        <v>364</v>
      </c>
      <c r="C483" s="1">
        <v>53709203</v>
      </c>
      <c r="D483" s="1">
        <v>35634870.300000004</v>
      </c>
      <c r="E483" s="1">
        <v>281643794.08000004</v>
      </c>
      <c r="F483" s="1">
        <v>317278664.38000005</v>
      </c>
      <c r="G483" s="1">
        <v>-263569461.38000005</v>
      </c>
    </row>
    <row r="484" spans="1:7" x14ac:dyDescent="0.25">
      <c r="A484" s="1" t="s">
        <v>365</v>
      </c>
      <c r="B484" t="s">
        <v>366</v>
      </c>
      <c r="C484" s="1">
        <v>924654085</v>
      </c>
      <c r="D484" s="1">
        <v>839695283.38</v>
      </c>
      <c r="E484" s="1">
        <v>1297015.7</v>
      </c>
      <c r="F484" s="1">
        <v>840992299.08000004</v>
      </c>
      <c r="G484" s="1">
        <v>83661785.919999957</v>
      </c>
    </row>
    <row r="485" spans="1:7" x14ac:dyDescent="0.25">
      <c r="A485" s="1" t="s">
        <v>367</v>
      </c>
      <c r="B485" t="s">
        <v>368</v>
      </c>
      <c r="C485" s="1">
        <v>102886610</v>
      </c>
      <c r="D485" s="1">
        <v>40226282.529999994</v>
      </c>
      <c r="E485" s="1">
        <v>906900</v>
      </c>
      <c r="F485" s="1">
        <v>41133182.529999994</v>
      </c>
      <c r="G485" s="1">
        <v>61753427.470000006</v>
      </c>
    </row>
    <row r="486" spans="1:7" x14ac:dyDescent="0.25">
      <c r="A486" s="1" t="s">
        <v>369</v>
      </c>
      <c r="B486" t="s">
        <v>370</v>
      </c>
      <c r="C486" s="1">
        <v>114698863</v>
      </c>
      <c r="D486" s="1">
        <v>109415509.07954001</v>
      </c>
      <c r="E486" s="1">
        <v>2420794.83</v>
      </c>
      <c r="F486" s="1">
        <v>111836303.90954001</v>
      </c>
      <c r="G486" s="1">
        <v>2862559.0904599875</v>
      </c>
    </row>
    <row r="487" spans="1:7" x14ac:dyDescent="0.25">
      <c r="A487" s="1" t="s">
        <v>371</v>
      </c>
      <c r="B487" t="s">
        <v>372</v>
      </c>
      <c r="C487" s="1">
        <v>184994199</v>
      </c>
      <c r="D487" s="1">
        <v>64959133.106666669</v>
      </c>
      <c r="E487" s="1">
        <v>95591548</v>
      </c>
      <c r="F487" s="1">
        <v>160550681.10666668</v>
      </c>
      <c r="G487" s="1">
        <v>24443517.893333316</v>
      </c>
    </row>
    <row r="488" spans="1:7" x14ac:dyDescent="0.25">
      <c r="A488" s="1" t="s">
        <v>373</v>
      </c>
      <c r="B488" t="s">
        <v>374</v>
      </c>
      <c r="C488" s="1">
        <v>12202950</v>
      </c>
      <c r="D488" s="1">
        <v>10197939.76</v>
      </c>
      <c r="E488" s="1">
        <v>3619901.0999999996</v>
      </c>
      <c r="F488" s="1">
        <v>13817840.859999999</v>
      </c>
      <c r="G488" s="1">
        <v>-1614890.8599999994</v>
      </c>
    </row>
    <row r="489" spans="1:7" x14ac:dyDescent="0.25">
      <c r="A489" s="1" t="s">
        <v>375</v>
      </c>
      <c r="B489" t="s">
        <v>376</v>
      </c>
      <c r="C489" s="1">
        <v>345013244</v>
      </c>
      <c r="D489" s="1">
        <v>416640997.27333021</v>
      </c>
      <c r="E489" s="1">
        <v>0</v>
      </c>
      <c r="F489" s="1">
        <v>416640997.27333021</v>
      </c>
      <c r="G489" s="1">
        <v>-71627753.273330212</v>
      </c>
    </row>
    <row r="490" spans="1:7" x14ac:dyDescent="0.25">
      <c r="A490" s="1" t="s">
        <v>377</v>
      </c>
      <c r="B490" t="s">
        <v>378</v>
      </c>
      <c r="C490" s="1">
        <v>66189651</v>
      </c>
      <c r="D490" s="1">
        <v>86209214.690000013</v>
      </c>
      <c r="E490" s="1">
        <v>9292763.5999999996</v>
      </c>
      <c r="F490" s="1">
        <v>95501978.290000007</v>
      </c>
      <c r="G490" s="1">
        <v>-29312327.290000007</v>
      </c>
    </row>
    <row r="491" spans="1:7" x14ac:dyDescent="0.25">
      <c r="A491" s="1" t="s">
        <v>379</v>
      </c>
      <c r="B491" t="s">
        <v>380</v>
      </c>
      <c r="C491" s="1">
        <v>77871914</v>
      </c>
      <c r="D491" s="1">
        <v>93170824.759999782</v>
      </c>
      <c r="E491" s="1">
        <v>0</v>
      </c>
      <c r="F491" s="1">
        <v>93170824.759999782</v>
      </c>
      <c r="G491" s="1">
        <v>-15298910.759999782</v>
      </c>
    </row>
    <row r="492" spans="1:7" x14ac:dyDescent="0.25">
      <c r="A492" s="1" t="s">
        <v>381</v>
      </c>
      <c r="B492" t="s">
        <v>382</v>
      </c>
      <c r="C492" s="1">
        <v>0</v>
      </c>
      <c r="D492" s="1">
        <v>2559189.7399999998</v>
      </c>
      <c r="E492" s="1">
        <v>0</v>
      </c>
      <c r="F492" s="1">
        <v>2559189.7399999998</v>
      </c>
      <c r="G492" s="1">
        <v>-2559189.7399999998</v>
      </c>
    </row>
    <row r="493" spans="1:7" x14ac:dyDescent="0.25">
      <c r="A493" s="1" t="s">
        <v>383</v>
      </c>
      <c r="B493" t="s">
        <v>384</v>
      </c>
      <c r="C493" s="1">
        <v>86008568</v>
      </c>
      <c r="D493" s="1">
        <v>83223664.870000005</v>
      </c>
      <c r="E493" s="1">
        <v>10251959.119999999</v>
      </c>
      <c r="F493" s="1">
        <v>93475623.99000001</v>
      </c>
      <c r="G493" s="1">
        <v>-7467055.9900000095</v>
      </c>
    </row>
    <row r="494" spans="1:7" x14ac:dyDescent="0.25">
      <c r="A494" s="1" t="s">
        <v>385</v>
      </c>
      <c r="B494" t="s">
        <v>386</v>
      </c>
      <c r="C494" s="1">
        <v>1400000</v>
      </c>
      <c r="D494" s="1">
        <v>0</v>
      </c>
      <c r="E494" s="1">
        <v>2259329.9</v>
      </c>
      <c r="F494" s="1">
        <v>2259329.9</v>
      </c>
      <c r="G494" s="1">
        <v>-859329.89999999991</v>
      </c>
    </row>
    <row r="495" spans="1:7" x14ac:dyDescent="0.25">
      <c r="A495" s="1" t="s">
        <v>387</v>
      </c>
      <c r="B495" t="s">
        <v>388</v>
      </c>
      <c r="C495" s="1">
        <v>260540936</v>
      </c>
      <c r="D495" s="1">
        <v>102738309.02849999</v>
      </c>
      <c r="E495" s="1">
        <v>9676175</v>
      </c>
      <c r="F495" s="1">
        <v>112414484.02849999</v>
      </c>
      <c r="G495" s="1">
        <v>148126451.97150001</v>
      </c>
    </row>
    <row r="496" spans="1:7" x14ac:dyDescent="0.25">
      <c r="A496" s="1" t="s">
        <v>389</v>
      </c>
      <c r="B496" t="s">
        <v>390</v>
      </c>
      <c r="C496" s="1">
        <v>26892360</v>
      </c>
      <c r="D496" s="1">
        <v>24075972.929159999</v>
      </c>
      <c r="E496" s="1">
        <v>79780347.289999992</v>
      </c>
      <c r="F496" s="1">
        <v>103856320.21915999</v>
      </c>
      <c r="G496" s="1">
        <v>-76963960.219159991</v>
      </c>
    </row>
    <row r="497" spans="1:7" x14ac:dyDescent="0.25">
      <c r="A497" s="1" t="s">
        <v>391</v>
      </c>
      <c r="B497" t="s">
        <v>392</v>
      </c>
      <c r="C497" s="1">
        <v>58739579</v>
      </c>
      <c r="D497" s="1">
        <v>49623956.609400004</v>
      </c>
      <c r="E497" s="1">
        <v>1486447.2</v>
      </c>
      <c r="F497" s="1">
        <v>51110403.809400007</v>
      </c>
      <c r="G497" s="1">
        <v>7629175.1905999929</v>
      </c>
    </row>
    <row r="498" spans="1:7" x14ac:dyDescent="0.25">
      <c r="A498" s="1" t="s">
        <v>393</v>
      </c>
      <c r="B498" t="s">
        <v>394</v>
      </c>
      <c r="C498" s="1">
        <v>300000000</v>
      </c>
      <c r="D498" s="1">
        <v>300000000</v>
      </c>
      <c r="E498" s="1">
        <v>0</v>
      </c>
      <c r="F498" s="1">
        <v>300000000</v>
      </c>
      <c r="G498" s="1">
        <v>0</v>
      </c>
    </row>
    <row r="499" spans="1:7" x14ac:dyDescent="0.25">
      <c r="A499" s="1" t="s">
        <v>395</v>
      </c>
      <c r="B499" t="s">
        <v>396</v>
      </c>
      <c r="C499" s="1">
        <v>70355846</v>
      </c>
      <c r="D499" s="1">
        <v>79238349.723333329</v>
      </c>
      <c r="E499" s="1">
        <v>1373291.8</v>
      </c>
      <c r="F499" s="1">
        <v>80611641.523333326</v>
      </c>
      <c r="G499" s="1">
        <v>-10255795.523333326</v>
      </c>
    </row>
    <row r="500" spans="1:7" x14ac:dyDescent="0.25">
      <c r="A500" s="1" t="s">
        <v>397</v>
      </c>
      <c r="B500" t="s">
        <v>398</v>
      </c>
      <c r="C500" s="1">
        <v>840000000</v>
      </c>
      <c r="D500" s="1">
        <v>0</v>
      </c>
      <c r="E500" s="1">
        <v>738341000</v>
      </c>
      <c r="F500" s="1">
        <v>738341000</v>
      </c>
      <c r="G500" s="1">
        <v>101659000</v>
      </c>
    </row>
    <row r="501" spans="1:7" x14ac:dyDescent="0.25">
      <c r="A501" s="1" t="s">
        <v>399</v>
      </c>
      <c r="B501" t="s">
        <v>400</v>
      </c>
      <c r="C501" s="1">
        <v>230277035</v>
      </c>
      <c r="D501" s="1">
        <v>361909134.86733341</v>
      </c>
      <c r="E501" s="1">
        <v>61040000</v>
      </c>
      <c r="F501" s="1">
        <v>422949134.86733341</v>
      </c>
      <c r="G501" s="1">
        <v>-192672099.86733341</v>
      </c>
    </row>
    <row r="502" spans="1:7" x14ac:dyDescent="0.25">
      <c r="A502" s="1" t="s">
        <v>401</v>
      </c>
      <c r="B502" t="s">
        <v>402</v>
      </c>
      <c r="C502" s="1">
        <v>3616876558</v>
      </c>
      <c r="D502" s="1">
        <v>4727018275.8165283</v>
      </c>
      <c r="E502" s="1">
        <v>2414440</v>
      </c>
      <c r="F502" s="1">
        <v>4729432715.8165283</v>
      </c>
      <c r="G502" s="1">
        <v>-1112556157.8165283</v>
      </c>
    </row>
    <row r="503" spans="1:7" x14ac:dyDescent="0.25">
      <c r="A503" s="1" t="s">
        <v>403</v>
      </c>
      <c r="B503" t="s">
        <v>404</v>
      </c>
      <c r="C503" s="1">
        <v>24000000</v>
      </c>
      <c r="D503" s="1">
        <v>2498539.7599999998</v>
      </c>
      <c r="E503" s="1">
        <v>4514236.8</v>
      </c>
      <c r="F503" s="1">
        <v>7012776.5599999996</v>
      </c>
      <c r="G503" s="1">
        <v>16987223.440000001</v>
      </c>
    </row>
    <row r="504" spans="1:7" x14ac:dyDescent="0.25">
      <c r="A504" s="1" t="s">
        <v>405</v>
      </c>
      <c r="B504" t="s">
        <v>406</v>
      </c>
      <c r="C504" s="1">
        <v>17436686</v>
      </c>
      <c r="D504" s="1">
        <v>14550240.239999998</v>
      </c>
      <c r="E504" s="1">
        <v>17879198</v>
      </c>
      <c r="F504" s="1">
        <v>32429438.239999998</v>
      </c>
      <c r="G504" s="1">
        <v>-14992752.239999998</v>
      </c>
    </row>
    <row r="505" spans="1:7" x14ac:dyDescent="0.25">
      <c r="A505" s="1" t="s">
        <v>407</v>
      </c>
      <c r="B505" t="s">
        <v>408</v>
      </c>
      <c r="C505" s="1">
        <v>105095900.39</v>
      </c>
      <c r="D505" s="1">
        <v>127464357.07799999</v>
      </c>
      <c r="E505" s="1">
        <v>104013</v>
      </c>
      <c r="F505" s="1">
        <v>127568370.07799999</v>
      </c>
      <c r="G505" s="1">
        <v>-22472469.687999994</v>
      </c>
    </row>
    <row r="506" spans="1:7" x14ac:dyDescent="0.25">
      <c r="A506" s="1" t="s">
        <v>409</v>
      </c>
      <c r="B506" t="s">
        <v>410</v>
      </c>
      <c r="C506" s="1">
        <v>112041521.28</v>
      </c>
      <c r="D506" s="1">
        <v>145936895.57816654</v>
      </c>
      <c r="E506" s="1">
        <v>208026.72</v>
      </c>
      <c r="F506" s="1">
        <v>146144922.29816654</v>
      </c>
      <c r="G506" s="1">
        <v>-34103401.018166542</v>
      </c>
    </row>
    <row r="507" spans="1:7" x14ac:dyDescent="0.25">
      <c r="A507" s="1" t="s">
        <v>411</v>
      </c>
      <c r="B507" t="s">
        <v>412</v>
      </c>
      <c r="C507" s="1">
        <v>30827556.469999999</v>
      </c>
      <c r="D507" s="1">
        <v>20131996.099999998</v>
      </c>
      <c r="E507" s="1">
        <v>65008.58</v>
      </c>
      <c r="F507" s="1">
        <v>20197004.679999996</v>
      </c>
      <c r="G507" s="1">
        <v>10630551.790000003</v>
      </c>
    </row>
    <row r="508" spans="1:7" x14ac:dyDescent="0.25">
      <c r="A508" s="1" t="s">
        <v>413</v>
      </c>
      <c r="B508" t="s">
        <v>414</v>
      </c>
      <c r="C508" s="1">
        <v>154363967.50999999</v>
      </c>
      <c r="D508" s="1">
        <v>166012629.36749992</v>
      </c>
      <c r="E508" s="1">
        <v>0</v>
      </c>
      <c r="F508" s="1">
        <v>166012629.36749992</v>
      </c>
      <c r="G508" s="1">
        <v>-11648661.857499927</v>
      </c>
    </row>
    <row r="509" spans="1:7" x14ac:dyDescent="0.25">
      <c r="A509" s="1" t="s">
        <v>415</v>
      </c>
      <c r="B509" t="s">
        <v>416</v>
      </c>
      <c r="C509" s="1">
        <v>83582524.760000005</v>
      </c>
      <c r="D509" s="1">
        <v>40012120.860000007</v>
      </c>
      <c r="E509" s="1">
        <v>5402959.9800000004</v>
      </c>
      <c r="F509" s="1">
        <v>45415080.840000004</v>
      </c>
      <c r="G509" s="1">
        <v>38167443.920000002</v>
      </c>
    </row>
    <row r="510" spans="1:7" x14ac:dyDescent="0.25">
      <c r="A510" s="1" t="s">
        <v>417</v>
      </c>
      <c r="B510" t="s">
        <v>418</v>
      </c>
      <c r="C510" s="1">
        <v>29186738</v>
      </c>
      <c r="D510" s="1">
        <v>27266090.306666665</v>
      </c>
      <c r="E510" s="1">
        <v>2143325.94</v>
      </c>
      <c r="F510" s="1">
        <v>29409416.246666666</v>
      </c>
      <c r="G510" s="1">
        <v>-222678.24666666612</v>
      </c>
    </row>
    <row r="511" spans="1:7" x14ac:dyDescent="0.25">
      <c r="A511" s="1" t="s">
        <v>419</v>
      </c>
      <c r="B511" t="s">
        <v>420</v>
      </c>
      <c r="C511" s="1">
        <v>85716496</v>
      </c>
      <c r="D511" s="1">
        <v>0</v>
      </c>
      <c r="E511" s="1">
        <v>7243610</v>
      </c>
      <c r="F511" s="1">
        <v>7243610</v>
      </c>
      <c r="G511" s="1">
        <v>78472886</v>
      </c>
    </row>
    <row r="512" spans="1:7" x14ac:dyDescent="0.25">
      <c r="A512" s="1" t="s">
        <v>421</v>
      </c>
      <c r="B512" t="s">
        <v>422</v>
      </c>
      <c r="C512" s="1">
        <v>283221526</v>
      </c>
      <c r="D512" s="1">
        <v>353771341.97833347</v>
      </c>
      <c r="E512" s="1">
        <v>2475846</v>
      </c>
      <c r="F512" s="1">
        <v>356247187.97833347</v>
      </c>
      <c r="G512" s="1">
        <v>-73025661.978333473</v>
      </c>
    </row>
    <row r="513" spans="1:7" x14ac:dyDescent="0.25">
      <c r="A513" s="1" t="s">
        <v>423</v>
      </c>
      <c r="B513" t="s">
        <v>424</v>
      </c>
      <c r="C513" s="1">
        <v>4000000</v>
      </c>
      <c r="D513" s="1">
        <v>0</v>
      </c>
      <c r="E513" s="1">
        <v>1732058.6400000001</v>
      </c>
      <c r="F513" s="1">
        <v>1732058.6400000001</v>
      </c>
      <c r="G513" s="1">
        <v>2267941.36</v>
      </c>
    </row>
    <row r="514" spans="1:7" x14ac:dyDescent="0.25">
      <c r="A514" s="1" t="s">
        <v>425</v>
      </c>
      <c r="B514" t="s">
        <v>426</v>
      </c>
      <c r="C514" s="1">
        <v>132563803</v>
      </c>
      <c r="D514" s="1">
        <v>55578.99</v>
      </c>
      <c r="E514" s="1">
        <v>11000000</v>
      </c>
      <c r="F514" s="1">
        <v>11055578.99</v>
      </c>
      <c r="G514" s="1">
        <v>121508224.01000001</v>
      </c>
    </row>
    <row r="515" spans="1:7" x14ac:dyDescent="0.25">
      <c r="A515" s="1" t="s">
        <v>427</v>
      </c>
      <c r="B515" t="s">
        <v>428</v>
      </c>
      <c r="C515" s="1">
        <v>24062148</v>
      </c>
      <c r="D515" s="1">
        <v>0</v>
      </c>
      <c r="E515" s="1">
        <v>2751817.6</v>
      </c>
      <c r="F515" s="1">
        <v>2751817.6</v>
      </c>
      <c r="G515" s="1">
        <v>21310330.399999999</v>
      </c>
    </row>
    <row r="516" spans="1:7" x14ac:dyDescent="0.25">
      <c r="A516" s="1" t="s">
        <v>429</v>
      </c>
      <c r="B516" t="s">
        <v>430</v>
      </c>
      <c r="C516" s="1">
        <v>43197833</v>
      </c>
      <c r="D516" s="1">
        <v>25144607.690000001</v>
      </c>
      <c r="E516" s="1">
        <v>2475846</v>
      </c>
      <c r="F516" s="1">
        <v>27620453.690000001</v>
      </c>
      <c r="G516" s="1">
        <v>15577379.309999999</v>
      </c>
    </row>
    <row r="517" spans="1:7" x14ac:dyDescent="0.25">
      <c r="A517" s="1" t="s">
        <v>431</v>
      </c>
      <c r="B517" t="s">
        <v>432</v>
      </c>
      <c r="C517" s="1">
        <v>6000000</v>
      </c>
      <c r="D517" s="1">
        <v>0</v>
      </c>
      <c r="E517" s="1">
        <v>0</v>
      </c>
      <c r="F517" s="1">
        <v>0</v>
      </c>
      <c r="G517" s="1">
        <v>6000000</v>
      </c>
    </row>
    <row r="518" spans="1:7" x14ac:dyDescent="0.25">
      <c r="A518" s="1" t="s">
        <v>433</v>
      </c>
      <c r="B518" t="s">
        <v>434</v>
      </c>
      <c r="C518" s="1">
        <v>6000000</v>
      </c>
      <c r="D518" s="1">
        <v>0</v>
      </c>
      <c r="E518" s="1">
        <v>2331528</v>
      </c>
      <c r="F518" s="1">
        <v>2331528</v>
      </c>
      <c r="G518" s="1">
        <v>3668472</v>
      </c>
    </row>
    <row r="519" spans="1:7" x14ac:dyDescent="0.25">
      <c r="A519" s="1" t="s">
        <v>435</v>
      </c>
      <c r="B519" t="s">
        <v>436</v>
      </c>
      <c r="C519" s="1">
        <v>12000000</v>
      </c>
      <c r="D519" s="1">
        <v>0</v>
      </c>
      <c r="E519" s="1">
        <v>4176689.98</v>
      </c>
      <c r="F519" s="1">
        <v>4176689.98</v>
      </c>
      <c r="G519" s="1">
        <v>7823310.0199999996</v>
      </c>
    </row>
    <row r="520" spans="1:7" x14ac:dyDescent="0.25">
      <c r="A520" s="1" t="s">
        <v>437</v>
      </c>
      <c r="B520" t="s">
        <v>438</v>
      </c>
      <c r="C520" s="1">
        <v>12000000</v>
      </c>
      <c r="D520" s="1">
        <v>0</v>
      </c>
      <c r="E520" s="1">
        <v>8353000</v>
      </c>
      <c r="F520" s="1">
        <v>8353000</v>
      </c>
      <c r="G520" s="1">
        <v>3647000</v>
      </c>
    </row>
    <row r="521" spans="1:7" x14ac:dyDescent="0.25">
      <c r="A521" s="1" t="s">
        <v>439</v>
      </c>
      <c r="B521" t="s">
        <v>440</v>
      </c>
      <c r="C521" s="1">
        <v>8155536</v>
      </c>
      <c r="D521" s="1">
        <v>0</v>
      </c>
      <c r="E521" s="1">
        <v>8093299.9699999997</v>
      </c>
      <c r="F521" s="1">
        <v>8093299.9699999997</v>
      </c>
      <c r="G521" s="1">
        <v>62236.030000000261</v>
      </c>
    </row>
    <row r="522" spans="1:7" x14ac:dyDescent="0.25">
      <c r="A522" s="1" t="s">
        <v>441</v>
      </c>
      <c r="B522" t="s">
        <v>442</v>
      </c>
      <c r="C522" s="1">
        <v>75000000</v>
      </c>
      <c r="D522" s="1">
        <v>0</v>
      </c>
      <c r="E522" s="1">
        <v>3766000</v>
      </c>
      <c r="F522" s="1">
        <v>3766000</v>
      </c>
      <c r="G522" s="1">
        <v>71234000</v>
      </c>
    </row>
    <row r="523" spans="1:7" x14ac:dyDescent="0.25">
      <c r="A523" s="1" t="s">
        <v>443</v>
      </c>
      <c r="B523" t="s">
        <v>444</v>
      </c>
      <c r="C523" s="1">
        <v>4000000</v>
      </c>
      <c r="D523" s="1">
        <v>0</v>
      </c>
      <c r="E523" s="1">
        <v>9617500</v>
      </c>
      <c r="F523" s="1">
        <v>9617500</v>
      </c>
      <c r="G523" s="1">
        <v>-5617500</v>
      </c>
    </row>
    <row r="524" spans="1:7" x14ac:dyDescent="0.25">
      <c r="A524" s="1" t="s">
        <v>445</v>
      </c>
      <c r="B524" t="s">
        <v>446</v>
      </c>
      <c r="C524" s="1">
        <v>0</v>
      </c>
      <c r="D524" s="1">
        <v>0</v>
      </c>
      <c r="E524" s="1">
        <v>655980</v>
      </c>
      <c r="F524" s="1">
        <v>655980</v>
      </c>
      <c r="G524" s="1">
        <v>-655980</v>
      </c>
    </row>
    <row r="525" spans="1:7" x14ac:dyDescent="0.25">
      <c r="A525" s="1" t="s">
        <v>447</v>
      </c>
      <c r="B525" t="s">
        <v>448</v>
      </c>
      <c r="C525" s="1">
        <v>4000000</v>
      </c>
      <c r="D525" s="1">
        <v>0</v>
      </c>
      <c r="E525" s="1">
        <v>438480</v>
      </c>
      <c r="F525" s="1">
        <v>438480</v>
      </c>
      <c r="G525" s="1">
        <v>3561520</v>
      </c>
    </row>
    <row r="526" spans="1:7" x14ac:dyDescent="0.25">
      <c r="A526" s="1" t="s">
        <v>449</v>
      </c>
      <c r="B526" t="s">
        <v>450</v>
      </c>
      <c r="C526" s="1">
        <v>36000000</v>
      </c>
      <c r="D526" s="1">
        <v>0</v>
      </c>
      <c r="E526" s="1">
        <v>2865000</v>
      </c>
      <c r="F526" s="1">
        <v>2865000</v>
      </c>
      <c r="G526" s="1">
        <v>33135000</v>
      </c>
    </row>
    <row r="527" spans="1:7" x14ac:dyDescent="0.25">
      <c r="A527" s="1" t="s">
        <v>451</v>
      </c>
      <c r="B527" t="s">
        <v>452</v>
      </c>
      <c r="C527" s="1">
        <v>6000000</v>
      </c>
      <c r="D527" s="1">
        <v>0</v>
      </c>
      <c r="E527" s="1">
        <v>2217500</v>
      </c>
      <c r="F527" s="1">
        <v>2217500</v>
      </c>
      <c r="G527" s="1">
        <v>3782500</v>
      </c>
    </row>
    <row r="528" spans="1:7" x14ac:dyDescent="0.25">
      <c r="A528" s="1" t="s">
        <v>453</v>
      </c>
      <c r="B528" t="s">
        <v>122</v>
      </c>
      <c r="C528" s="1">
        <v>6000000</v>
      </c>
      <c r="D528" s="1">
        <v>0</v>
      </c>
      <c r="E528" s="1">
        <v>438480</v>
      </c>
      <c r="F528" s="1">
        <v>438480</v>
      </c>
      <c r="G528" s="1">
        <v>5561520</v>
      </c>
    </row>
    <row r="529" spans="1:7" x14ac:dyDescent="0.25">
      <c r="A529" s="1" t="s">
        <v>454</v>
      </c>
      <c r="B529" t="s">
        <v>455</v>
      </c>
      <c r="C529" s="1">
        <v>0</v>
      </c>
      <c r="D529" s="1">
        <v>0</v>
      </c>
      <c r="E529" s="1">
        <v>1952500</v>
      </c>
      <c r="F529" s="1">
        <v>1952500</v>
      </c>
      <c r="G529" s="1">
        <v>-1952500</v>
      </c>
    </row>
    <row r="530" spans="1:7" x14ac:dyDescent="0.25">
      <c r="A530" s="1" t="s">
        <v>456</v>
      </c>
      <c r="B530" t="s">
        <v>457</v>
      </c>
      <c r="C530" s="1">
        <v>0</v>
      </c>
      <c r="D530" s="1">
        <v>0</v>
      </c>
      <c r="E530" s="1">
        <v>483840</v>
      </c>
      <c r="F530" s="1">
        <v>483840</v>
      </c>
      <c r="G530" s="1">
        <v>-483840</v>
      </c>
    </row>
    <row r="531" spans="1:7" x14ac:dyDescent="0.25">
      <c r="A531" s="1" t="s">
        <v>458</v>
      </c>
      <c r="B531" t="s">
        <v>459</v>
      </c>
      <c r="C531" s="1">
        <v>4000000</v>
      </c>
      <c r="D531" s="1">
        <v>0</v>
      </c>
      <c r="E531" s="1">
        <v>8949920</v>
      </c>
      <c r="F531" s="1">
        <v>8949920</v>
      </c>
      <c r="G531" s="1">
        <v>-4949920</v>
      </c>
    </row>
    <row r="532" spans="1:7" x14ac:dyDescent="0.25">
      <c r="A532" s="1" t="s">
        <v>460</v>
      </c>
      <c r="B532" t="s">
        <v>461</v>
      </c>
      <c r="C532" s="1">
        <v>347031079.80000001</v>
      </c>
      <c r="D532" s="1">
        <v>0</v>
      </c>
      <c r="E532" s="1">
        <v>0</v>
      </c>
      <c r="F532" s="1">
        <v>0</v>
      </c>
      <c r="G532" s="1">
        <v>347031079.80000001</v>
      </c>
    </row>
    <row r="533" spans="1:7" x14ac:dyDescent="0.25">
      <c r="A533" s="1" t="s">
        <v>462</v>
      </c>
      <c r="B533" t="s">
        <v>463</v>
      </c>
      <c r="C533" s="1">
        <v>4000000</v>
      </c>
      <c r="D533" s="1">
        <v>0</v>
      </c>
      <c r="E533" s="1">
        <v>0</v>
      </c>
      <c r="F533" s="1">
        <v>0</v>
      </c>
      <c r="G533" s="1">
        <v>4000000</v>
      </c>
    </row>
    <row r="534" spans="1:7" x14ac:dyDescent="0.25">
      <c r="A534" s="1" t="s">
        <v>464</v>
      </c>
      <c r="B534" t="s">
        <v>465</v>
      </c>
      <c r="C534" s="1">
        <v>4000000</v>
      </c>
      <c r="D534" s="1">
        <v>0</v>
      </c>
      <c r="E534" s="1">
        <v>0</v>
      </c>
      <c r="F534" s="1">
        <v>0</v>
      </c>
      <c r="G534" s="1">
        <v>4000000</v>
      </c>
    </row>
    <row r="535" spans="1:7" x14ac:dyDescent="0.25">
      <c r="A535" s="1" t="s">
        <v>466</v>
      </c>
      <c r="B535" t="s">
        <v>467</v>
      </c>
      <c r="C535" s="1">
        <v>0</v>
      </c>
      <c r="D535" s="1">
        <v>10682066.26</v>
      </c>
      <c r="E535" s="1">
        <v>1340000</v>
      </c>
      <c r="F535" s="1">
        <v>12022066.26</v>
      </c>
      <c r="G535" s="1">
        <v>-12022066.26</v>
      </c>
    </row>
    <row r="536" spans="1:7" x14ac:dyDescent="0.25">
      <c r="A536" s="1" t="s">
        <v>468</v>
      </c>
      <c r="B536" t="s">
        <v>469</v>
      </c>
      <c r="C536" s="1">
        <v>0</v>
      </c>
      <c r="D536" s="1">
        <v>20592438.845400002</v>
      </c>
      <c r="E536" s="1">
        <v>9121200</v>
      </c>
      <c r="F536" s="1">
        <v>29713638.845400002</v>
      </c>
      <c r="G536" s="1">
        <v>-29713638.845400002</v>
      </c>
    </row>
    <row r="537" spans="1:7" x14ac:dyDescent="0.25">
      <c r="B537" t="s">
        <v>470</v>
      </c>
      <c r="C537" s="1">
        <v>0</v>
      </c>
      <c r="D537" s="1">
        <v>179392743.08700004</v>
      </c>
      <c r="E537" s="1">
        <v>0</v>
      </c>
      <c r="F537" s="1">
        <v>179392743.08700004</v>
      </c>
      <c r="G537" s="1">
        <v>-179392743.08700004</v>
      </c>
    </row>
    <row r="538" spans="1:7" x14ac:dyDescent="0.25">
      <c r="B538" t="s">
        <v>157</v>
      </c>
      <c r="C538" s="1">
        <v>17685556370.209999</v>
      </c>
      <c r="D538" s="1">
        <v>17412400049.407524</v>
      </c>
      <c r="E538" s="1">
        <v>2170721655.7199998</v>
      </c>
      <c r="F538" s="1">
        <v>19583121705.127522</v>
      </c>
      <c r="G538" s="1">
        <v>-1897565334.9175189</v>
      </c>
    </row>
    <row r="539" spans="1:7" x14ac:dyDescent="0.25">
      <c r="E539" s="1"/>
      <c r="F539" s="1"/>
      <c r="G539" s="1"/>
    </row>
    <row r="540" spans="1:7" x14ac:dyDescent="0.25">
      <c r="E540" s="1"/>
      <c r="F540" s="1"/>
      <c r="G540" s="1"/>
    </row>
    <row r="541" spans="1:7" x14ac:dyDescent="0.25">
      <c r="E541" s="1"/>
      <c r="F541" s="1"/>
      <c r="G541" s="1"/>
    </row>
    <row r="542" spans="1:7" x14ac:dyDescent="0.25">
      <c r="E542" s="1"/>
      <c r="F542" s="1"/>
      <c r="G542" s="1"/>
    </row>
    <row r="543" spans="1:7" x14ac:dyDescent="0.25">
      <c r="E543" s="1"/>
      <c r="F543" s="1"/>
      <c r="G543" s="1"/>
    </row>
    <row r="544" spans="1:7" x14ac:dyDescent="0.25">
      <c r="E544" s="1"/>
      <c r="F544" s="1"/>
      <c r="G544" s="1"/>
    </row>
    <row r="545" spans="1:7" x14ac:dyDescent="0.25">
      <c r="C545" s="1" t="s">
        <v>471</v>
      </c>
      <c r="E545" s="1"/>
      <c r="F545" s="1"/>
      <c r="G545" s="1"/>
    </row>
    <row r="546" spans="1:7" x14ac:dyDescent="0.25">
      <c r="B546" t="s">
        <v>472</v>
      </c>
      <c r="E546" s="1"/>
      <c r="F546" s="1"/>
      <c r="G546" s="1"/>
    </row>
    <row r="547" spans="1:7" x14ac:dyDescent="0.25">
      <c r="A547" s="1" t="s">
        <v>170</v>
      </c>
      <c r="B547" t="s">
        <v>473</v>
      </c>
      <c r="C547" s="1" t="s">
        <v>474</v>
      </c>
      <c r="D547" s="1" t="s">
        <v>157</v>
      </c>
      <c r="E547" s="1"/>
      <c r="F547" s="1"/>
      <c r="G547" s="1"/>
    </row>
    <row r="548" spans="1:7" x14ac:dyDescent="0.25">
      <c r="A548" s="1" t="s">
        <v>475</v>
      </c>
      <c r="B548" s="1">
        <v>134541368.63</v>
      </c>
      <c r="C548" s="1">
        <v>0</v>
      </c>
      <c r="D548" s="1">
        <v>134541368.63</v>
      </c>
      <c r="E548" s="1"/>
      <c r="F548" s="1"/>
      <c r="G548" s="1"/>
    </row>
    <row r="549" spans="1:7" x14ac:dyDescent="0.25">
      <c r="A549" s="1" t="s">
        <v>476</v>
      </c>
      <c r="B549" s="1">
        <v>134043107.88</v>
      </c>
      <c r="C549" s="1">
        <v>608811.88</v>
      </c>
      <c r="D549" s="1">
        <v>134651919.75999999</v>
      </c>
      <c r="E549" s="1"/>
      <c r="F549" s="1"/>
      <c r="G549" s="1"/>
    </row>
    <row r="550" spans="1:7" x14ac:dyDescent="0.25">
      <c r="A550" s="1" t="s">
        <v>177</v>
      </c>
      <c r="B550" s="1">
        <v>133799766.94</v>
      </c>
      <c r="C550" s="1">
        <v>0</v>
      </c>
      <c r="D550" s="1">
        <v>133799766.94</v>
      </c>
      <c r="E550" s="1"/>
      <c r="F550" s="1"/>
      <c r="G550" s="1"/>
    </row>
    <row r="551" spans="1:7" x14ac:dyDescent="0.25">
      <c r="A551" s="1" t="s">
        <v>178</v>
      </c>
      <c r="B551" s="1">
        <v>133780536.75</v>
      </c>
      <c r="C551" s="1">
        <v>0</v>
      </c>
      <c r="D551" s="1">
        <v>133780536.75</v>
      </c>
      <c r="E551" s="1"/>
      <c r="F551" s="1">
        <v>133712684.55</v>
      </c>
      <c r="G551" s="1"/>
    </row>
    <row r="552" spans="1:7" x14ac:dyDescent="0.25">
      <c r="A552" s="1" t="s">
        <v>179</v>
      </c>
      <c r="B552" s="1">
        <v>133846558.36</v>
      </c>
      <c r="C552" s="1">
        <v>0</v>
      </c>
      <c r="D552" s="1">
        <v>133846558.36</v>
      </c>
      <c r="E552" s="1"/>
      <c r="F552" s="1">
        <v>133114653.06</v>
      </c>
      <c r="G552" s="1"/>
    </row>
    <row r="553" spans="1:7" x14ac:dyDescent="0.25">
      <c r="A553" s="1" t="s">
        <v>180</v>
      </c>
      <c r="B553" s="1">
        <v>133712684.55</v>
      </c>
      <c r="C553" s="1">
        <v>0</v>
      </c>
      <c r="D553" s="1">
        <v>133712684.55</v>
      </c>
      <c r="E553" s="1"/>
      <c r="F553" s="1">
        <v>144375042.26999998</v>
      </c>
      <c r="G553" s="1"/>
    </row>
    <row r="554" spans="1:7" x14ac:dyDescent="0.25">
      <c r="A554" s="1" t="s">
        <v>477</v>
      </c>
      <c r="B554" s="1">
        <v>133114653.06</v>
      </c>
      <c r="C554" s="1">
        <v>0</v>
      </c>
      <c r="D554" s="1">
        <v>133114653.06</v>
      </c>
      <c r="E554" s="1"/>
      <c r="F554" s="1">
        <v>146433631.09999999</v>
      </c>
      <c r="G554" s="1"/>
    </row>
    <row r="555" spans="1:7" x14ac:dyDescent="0.25">
      <c r="A555" s="1" t="s">
        <v>478</v>
      </c>
      <c r="B555" s="1">
        <v>132943998.98999999</v>
      </c>
      <c r="C555" s="1">
        <v>11431043.279999999</v>
      </c>
      <c r="D555" s="1">
        <v>144375042.26999998</v>
      </c>
      <c r="E555" s="1"/>
      <c r="F555" s="1">
        <v>147239582.45999998</v>
      </c>
      <c r="G555" s="1"/>
    </row>
    <row r="556" spans="1:7" x14ac:dyDescent="0.25">
      <c r="A556" s="1" t="s">
        <v>479</v>
      </c>
      <c r="B556" s="1">
        <v>146433631.09999999</v>
      </c>
      <c r="C556" s="1">
        <v>0</v>
      </c>
      <c r="D556" s="1">
        <v>146433631.09999999</v>
      </c>
      <c r="E556" s="1"/>
      <c r="F556" s="1">
        <v>152266377.01999998</v>
      </c>
      <c r="G556" s="1"/>
    </row>
    <row r="557" spans="1:7" x14ac:dyDescent="0.25">
      <c r="A557" s="1" t="s">
        <v>166</v>
      </c>
      <c r="B557" s="1">
        <v>146269467.25999999</v>
      </c>
      <c r="C557" s="1">
        <v>970115.2</v>
      </c>
      <c r="D557" s="1">
        <v>147239582.45999998</v>
      </c>
      <c r="E557" s="1"/>
      <c r="F557" s="1">
        <v>155856567.38</v>
      </c>
      <c r="G557" s="1"/>
    </row>
    <row r="558" spans="1:7" x14ac:dyDescent="0.25">
      <c r="A558" s="1" t="s">
        <v>167</v>
      </c>
      <c r="B558" s="1">
        <v>151320085.59999999</v>
      </c>
      <c r="C558" s="1">
        <v>946291.42</v>
      </c>
      <c r="D558" s="1">
        <v>152266377.01999998</v>
      </c>
      <c r="E558" s="1"/>
      <c r="F558" s="1">
        <f>SUM(F551:F557)</f>
        <v>1012998537.84</v>
      </c>
      <c r="G558" s="1"/>
    </row>
    <row r="559" spans="1:7" x14ac:dyDescent="0.25">
      <c r="A559" s="1" t="s">
        <v>168</v>
      </c>
      <c r="B559" s="1">
        <v>152547877.38</v>
      </c>
      <c r="C559" s="1">
        <v>3308690</v>
      </c>
      <c r="D559" s="1">
        <v>155856567.38</v>
      </c>
    </row>
    <row r="560" spans="1:7" s="4" customFormat="1" x14ac:dyDescent="0.25">
      <c r="A560" s="3" t="s">
        <v>157</v>
      </c>
      <c r="B560" s="3">
        <v>1666353736.4999995</v>
      </c>
      <c r="C560" s="3">
        <v>17264951.780000001</v>
      </c>
      <c r="D560" s="3">
        <v>1683618688.2799997</v>
      </c>
    </row>
    <row r="561" spans="1:4" x14ac:dyDescent="0.25">
      <c r="B561" s="1"/>
    </row>
    <row r="568" spans="1:4" x14ac:dyDescent="0.25">
      <c r="C568" s="1" t="s">
        <v>480</v>
      </c>
    </row>
    <row r="569" spans="1:4" x14ac:dyDescent="0.25">
      <c r="B569" t="s">
        <v>481</v>
      </c>
    </row>
    <row r="570" spans="1:4" x14ac:dyDescent="0.25">
      <c r="A570" s="5"/>
      <c r="B570" t="s">
        <v>3</v>
      </c>
      <c r="C570" s="1" t="s">
        <v>482</v>
      </c>
      <c r="D570" s="1" t="s">
        <v>235</v>
      </c>
    </row>
    <row r="571" spans="1:4" x14ac:dyDescent="0.25">
      <c r="A571" s="5">
        <v>1</v>
      </c>
      <c r="B571" t="s">
        <v>483</v>
      </c>
      <c r="D571" s="1">
        <v>0</v>
      </c>
    </row>
    <row r="572" spans="1:4" x14ac:dyDescent="0.25">
      <c r="A572" s="5">
        <v>2</v>
      </c>
      <c r="B572" t="s">
        <v>484</v>
      </c>
      <c r="D572" s="1">
        <v>470149488.11000001</v>
      </c>
    </row>
    <row r="573" spans="1:4" x14ac:dyDescent="0.25">
      <c r="A573" s="5">
        <v>3</v>
      </c>
      <c r="B573" t="s">
        <v>485</v>
      </c>
      <c r="D573" s="1">
        <v>419202391.46000004</v>
      </c>
    </row>
    <row r="574" spans="1:4" x14ac:dyDescent="0.25">
      <c r="A574" s="5">
        <v>4</v>
      </c>
      <c r="B574" t="s">
        <v>486</v>
      </c>
      <c r="D574" s="1">
        <v>387582738.05000001</v>
      </c>
    </row>
    <row r="575" spans="1:4" x14ac:dyDescent="0.25">
      <c r="A575" s="5">
        <v>5</v>
      </c>
      <c r="B575" t="s">
        <v>487</v>
      </c>
      <c r="D575" s="1">
        <v>309365245</v>
      </c>
    </row>
    <row r="576" spans="1:4" x14ac:dyDescent="0.25">
      <c r="A576" s="5"/>
      <c r="B576" t="s">
        <v>157</v>
      </c>
      <c r="D576" s="1">
        <v>1586299862.6200001</v>
      </c>
    </row>
    <row r="584" spans="1:5" x14ac:dyDescent="0.25">
      <c r="B584" t="s">
        <v>488</v>
      </c>
    </row>
    <row r="585" spans="1:5" x14ac:dyDescent="0.25">
      <c r="B585" t="s">
        <v>489</v>
      </c>
    </row>
    <row r="586" spans="1:5" x14ac:dyDescent="0.25">
      <c r="B586" t="s">
        <v>3</v>
      </c>
    </row>
    <row r="587" spans="1:5" x14ac:dyDescent="0.25">
      <c r="A587" s="5">
        <v>1</v>
      </c>
      <c r="B587" t="s">
        <v>490</v>
      </c>
      <c r="D587" s="1">
        <v>21008377.84</v>
      </c>
      <c r="E587" s="2">
        <f>D587/12*7</f>
        <v>12254887.073333334</v>
      </c>
    </row>
    <row r="588" spans="1:5" x14ac:dyDescent="0.25">
      <c r="A588" s="5">
        <v>2</v>
      </c>
      <c r="B588" t="s">
        <v>491</v>
      </c>
      <c r="D588" s="1">
        <v>304838533.78999609</v>
      </c>
      <c r="E588" s="2">
        <f t="shared" ref="E588:E590" si="3">D588/12*7</f>
        <v>177822478.04416439</v>
      </c>
    </row>
    <row r="589" spans="1:5" x14ac:dyDescent="0.25">
      <c r="A589" s="5">
        <v>3</v>
      </c>
      <c r="B589" t="s">
        <v>492</v>
      </c>
      <c r="D589" s="1">
        <v>560847755.89000058</v>
      </c>
      <c r="E589" s="2">
        <f t="shared" si="3"/>
        <v>327161190.93583363</v>
      </c>
    </row>
    <row r="590" spans="1:5" x14ac:dyDescent="0.25">
      <c r="A590" s="5"/>
      <c r="B590" t="s">
        <v>157</v>
      </c>
      <c r="D590" s="1">
        <v>886694667.51999664</v>
      </c>
      <c r="E590" s="2">
        <f t="shared" si="3"/>
        <v>517238556.05333138</v>
      </c>
    </row>
    <row r="594" spans="1:4" s="4" customFormat="1" x14ac:dyDescent="0.25">
      <c r="A594" s="3"/>
      <c r="B594" s="4" t="s">
        <v>493</v>
      </c>
      <c r="C594" s="3"/>
      <c r="D594" s="3"/>
    </row>
    <row r="595" spans="1:4" s="4" customFormat="1" x14ac:dyDescent="0.25">
      <c r="A595" s="3"/>
      <c r="B595" s="4" t="s">
        <v>650</v>
      </c>
      <c r="C595" s="3"/>
      <c r="D595" s="3"/>
    </row>
    <row r="596" spans="1:4" s="4" customFormat="1" x14ac:dyDescent="0.25">
      <c r="A596" s="3"/>
      <c r="B596" s="4" t="s">
        <v>494</v>
      </c>
      <c r="C596" s="3"/>
      <c r="D596" s="3"/>
    </row>
    <row r="597" spans="1:4" x14ac:dyDescent="0.25">
      <c r="A597" s="10" t="s">
        <v>495</v>
      </c>
      <c r="B597" t="s">
        <v>496</v>
      </c>
      <c r="C597" s="1">
        <v>22592.11</v>
      </c>
    </row>
    <row r="598" spans="1:4" x14ac:dyDescent="0.25">
      <c r="A598" s="5">
        <v>1</v>
      </c>
      <c r="B598" t="s">
        <v>497</v>
      </c>
      <c r="C598" s="1">
        <v>0</v>
      </c>
    </row>
    <row r="599" spans="1:4" x14ac:dyDescent="0.25">
      <c r="A599" s="5">
        <v>2</v>
      </c>
      <c r="B599" t="s">
        <v>498</v>
      </c>
      <c r="C599" s="1">
        <v>650</v>
      </c>
    </row>
    <row r="600" spans="1:4" x14ac:dyDescent="0.25">
      <c r="A600" s="5">
        <v>3</v>
      </c>
      <c r="B600" t="s">
        <v>499</v>
      </c>
      <c r="C600" s="1">
        <v>4775.62</v>
      </c>
    </row>
    <row r="601" spans="1:4" x14ac:dyDescent="0.25">
      <c r="A601" s="5">
        <v>4</v>
      </c>
      <c r="B601" t="s">
        <v>500</v>
      </c>
      <c r="C601" s="1">
        <v>19418.63</v>
      </c>
    </row>
    <row r="602" spans="1:4" x14ac:dyDescent="0.25">
      <c r="A602" s="5">
        <v>5</v>
      </c>
      <c r="B602" t="s">
        <v>501</v>
      </c>
      <c r="C602" s="1">
        <v>0</v>
      </c>
    </row>
    <row r="603" spans="1:4" x14ac:dyDescent="0.25">
      <c r="A603" s="5">
        <v>6</v>
      </c>
      <c r="B603" t="s">
        <v>502</v>
      </c>
      <c r="C603" s="1">
        <v>51990.59</v>
      </c>
    </row>
    <row r="604" spans="1:4" x14ac:dyDescent="0.25">
      <c r="A604" s="5">
        <v>7</v>
      </c>
      <c r="B604" t="s">
        <v>503</v>
      </c>
      <c r="C604" s="1">
        <v>6710584.3600000003</v>
      </c>
    </row>
    <row r="605" spans="1:4" x14ac:dyDescent="0.25">
      <c r="A605" s="5">
        <v>8</v>
      </c>
      <c r="B605" t="s">
        <v>504</v>
      </c>
      <c r="C605" s="1">
        <v>19515597.190000001</v>
      </c>
    </row>
    <row r="606" spans="1:4" x14ac:dyDescent="0.25">
      <c r="A606" s="5">
        <v>9</v>
      </c>
      <c r="B606" t="s">
        <v>505</v>
      </c>
      <c r="C606" s="1">
        <v>2062.85</v>
      </c>
    </row>
    <row r="607" spans="1:4" x14ac:dyDescent="0.25">
      <c r="A607" s="5">
        <v>10</v>
      </c>
      <c r="B607" t="s">
        <v>506</v>
      </c>
      <c r="C607" s="1">
        <v>18383741.18</v>
      </c>
    </row>
    <row r="608" spans="1:4" x14ac:dyDescent="0.25">
      <c r="A608" s="5">
        <v>11</v>
      </c>
      <c r="B608" t="s">
        <v>507</v>
      </c>
      <c r="C608" s="1">
        <v>48904.22</v>
      </c>
    </row>
    <row r="609" spans="1:3" x14ac:dyDescent="0.25">
      <c r="A609" s="5">
        <v>12</v>
      </c>
      <c r="B609" t="s">
        <v>508</v>
      </c>
      <c r="C609" s="1">
        <v>4029.6</v>
      </c>
    </row>
    <row r="610" spans="1:3" x14ac:dyDescent="0.25">
      <c r="A610" s="5">
        <v>13</v>
      </c>
      <c r="B610" t="s">
        <v>509</v>
      </c>
      <c r="C610" s="1">
        <v>67774084.819999993</v>
      </c>
    </row>
    <row r="611" spans="1:3" x14ac:dyDescent="0.25">
      <c r="A611" s="5">
        <v>14</v>
      </c>
      <c r="B611" t="s">
        <v>510</v>
      </c>
      <c r="C611" s="1">
        <v>2681837.37</v>
      </c>
    </row>
    <row r="612" spans="1:3" x14ac:dyDescent="0.25">
      <c r="A612" s="5">
        <v>15</v>
      </c>
      <c r="B612" t="s">
        <v>511</v>
      </c>
      <c r="C612" s="1">
        <v>43004.61</v>
      </c>
    </row>
    <row r="613" spans="1:3" x14ac:dyDescent="0.25">
      <c r="A613" s="5">
        <v>16</v>
      </c>
      <c r="B613" t="s">
        <v>512</v>
      </c>
      <c r="C613" s="1">
        <v>1055953.07</v>
      </c>
    </row>
    <row r="614" spans="1:3" x14ac:dyDescent="0.25">
      <c r="A614" s="5">
        <v>17</v>
      </c>
      <c r="B614" t="s">
        <v>258</v>
      </c>
      <c r="C614" s="1">
        <v>5191399.2</v>
      </c>
    </row>
    <row r="615" spans="1:3" x14ac:dyDescent="0.25">
      <c r="A615" s="5">
        <v>18</v>
      </c>
      <c r="B615" t="s">
        <v>513</v>
      </c>
      <c r="C615" s="1">
        <v>1624000</v>
      </c>
    </row>
    <row r="616" spans="1:3" x14ac:dyDescent="0.25">
      <c r="A616" s="5">
        <v>19</v>
      </c>
      <c r="B616" t="s">
        <v>514</v>
      </c>
      <c r="C616" s="1">
        <v>120456.46</v>
      </c>
    </row>
    <row r="617" spans="1:3" x14ac:dyDescent="0.25">
      <c r="A617" s="5">
        <v>20</v>
      </c>
      <c r="B617" t="s">
        <v>515</v>
      </c>
      <c r="C617" s="1">
        <v>10742.62</v>
      </c>
    </row>
    <row r="618" spans="1:3" x14ac:dyDescent="0.25">
      <c r="A618" s="5">
        <v>21</v>
      </c>
      <c r="B618" t="s">
        <v>516</v>
      </c>
      <c r="C618" s="1">
        <v>21402680.280000001</v>
      </c>
    </row>
    <row r="619" spans="1:3" x14ac:dyDescent="0.25">
      <c r="A619" s="5">
        <v>22</v>
      </c>
      <c r="B619" t="s">
        <v>264</v>
      </c>
      <c r="C619" s="1">
        <v>331364.69</v>
      </c>
    </row>
    <row r="620" spans="1:3" x14ac:dyDescent="0.25">
      <c r="A620" s="5">
        <v>23</v>
      </c>
      <c r="B620" t="s">
        <v>517</v>
      </c>
      <c r="C620" s="1">
        <v>31833124.550000001</v>
      </c>
    </row>
    <row r="621" spans="1:3" x14ac:dyDescent="0.25">
      <c r="A621" s="5">
        <v>24</v>
      </c>
      <c r="B621" t="s">
        <v>518</v>
      </c>
      <c r="C621" s="1">
        <v>4999968</v>
      </c>
    </row>
    <row r="622" spans="1:3" x14ac:dyDescent="0.25">
      <c r="A622" s="5">
        <v>25</v>
      </c>
      <c r="B622" t="s">
        <v>519</v>
      </c>
      <c r="C622" s="1">
        <v>521085.3</v>
      </c>
    </row>
    <row r="623" spans="1:3" x14ac:dyDescent="0.25">
      <c r="A623" s="5">
        <v>26</v>
      </c>
      <c r="B623" t="s">
        <v>520</v>
      </c>
      <c r="C623" s="1">
        <v>269532.48</v>
      </c>
    </row>
    <row r="624" spans="1:3" x14ac:dyDescent="0.25">
      <c r="A624" s="5">
        <v>27</v>
      </c>
      <c r="B624" t="s">
        <v>521</v>
      </c>
      <c r="C624" s="1">
        <v>4627621.46</v>
      </c>
    </row>
    <row r="625" spans="1:3" x14ac:dyDescent="0.25">
      <c r="A625" s="5">
        <v>28</v>
      </c>
      <c r="B625" t="s">
        <v>522</v>
      </c>
      <c r="C625" s="1">
        <v>950904.81</v>
      </c>
    </row>
    <row r="626" spans="1:3" x14ac:dyDescent="0.25">
      <c r="A626" s="5">
        <v>29</v>
      </c>
      <c r="B626" t="s">
        <v>523</v>
      </c>
      <c r="C626" s="1">
        <v>613551.22</v>
      </c>
    </row>
    <row r="627" spans="1:3" x14ac:dyDescent="0.25">
      <c r="A627" s="5">
        <v>30</v>
      </c>
      <c r="B627" t="s">
        <v>524</v>
      </c>
      <c r="C627" s="1">
        <v>5163.6000000000004</v>
      </c>
    </row>
    <row r="628" spans="1:3" x14ac:dyDescent="0.25">
      <c r="A628" s="5">
        <v>31</v>
      </c>
      <c r="B628" t="s">
        <v>525</v>
      </c>
      <c r="C628" s="1">
        <v>145191009.22999999</v>
      </c>
    </row>
    <row r="629" spans="1:3" x14ac:dyDescent="0.25">
      <c r="A629" s="5">
        <v>32</v>
      </c>
      <c r="B629" t="s">
        <v>526</v>
      </c>
      <c r="C629" s="1">
        <v>50877.82</v>
      </c>
    </row>
    <row r="630" spans="1:3" x14ac:dyDescent="0.25">
      <c r="A630" s="5">
        <v>33</v>
      </c>
      <c r="B630" t="s">
        <v>527</v>
      </c>
      <c r="C630" s="1">
        <v>276.26</v>
      </c>
    </row>
    <row r="631" spans="1:3" x14ac:dyDescent="0.25">
      <c r="A631" s="5">
        <v>34</v>
      </c>
      <c r="B631" t="s">
        <v>528</v>
      </c>
      <c r="C631" s="1">
        <v>52573.95</v>
      </c>
    </row>
    <row r="632" spans="1:3" x14ac:dyDescent="0.25">
      <c r="A632" s="5">
        <v>35</v>
      </c>
      <c r="B632" t="s">
        <v>529</v>
      </c>
      <c r="C632" s="1">
        <v>1027.32</v>
      </c>
    </row>
    <row r="633" spans="1:3" x14ac:dyDescent="0.25">
      <c r="A633" s="5">
        <v>36</v>
      </c>
      <c r="B633" t="s">
        <v>530</v>
      </c>
      <c r="C633" s="1">
        <v>71634659.620000005</v>
      </c>
    </row>
    <row r="634" spans="1:3" x14ac:dyDescent="0.25">
      <c r="A634" s="5">
        <v>37</v>
      </c>
      <c r="B634" t="s">
        <v>531</v>
      </c>
      <c r="C634" s="1">
        <v>238711.21</v>
      </c>
    </row>
    <row r="635" spans="1:3" x14ac:dyDescent="0.25">
      <c r="A635" s="5">
        <v>38</v>
      </c>
      <c r="B635" t="s">
        <v>532</v>
      </c>
      <c r="C635" s="1">
        <v>6661.85</v>
      </c>
    </row>
    <row r="636" spans="1:3" x14ac:dyDescent="0.25">
      <c r="A636" s="5">
        <v>39</v>
      </c>
      <c r="B636" t="s">
        <v>533</v>
      </c>
      <c r="C636" s="1">
        <v>5483427.8600000003</v>
      </c>
    </row>
    <row r="637" spans="1:3" x14ac:dyDescent="0.25">
      <c r="A637" s="5">
        <v>40</v>
      </c>
      <c r="B637" t="s">
        <v>534</v>
      </c>
      <c r="C637" s="1">
        <v>6460</v>
      </c>
    </row>
    <row r="638" spans="1:3" x14ac:dyDescent="0.25">
      <c r="A638" s="5">
        <v>41</v>
      </c>
      <c r="B638" t="s">
        <v>535</v>
      </c>
      <c r="C638" s="1">
        <v>8418.2999999999993</v>
      </c>
    </row>
    <row r="639" spans="1:3" x14ac:dyDescent="0.25">
      <c r="A639" s="5">
        <v>42</v>
      </c>
      <c r="B639" t="s">
        <v>536</v>
      </c>
      <c r="C639" s="1">
        <v>1150.31</v>
      </c>
    </row>
    <row r="640" spans="1:3" x14ac:dyDescent="0.25">
      <c r="A640" s="5">
        <v>43</v>
      </c>
      <c r="B640" t="s">
        <v>537</v>
      </c>
      <c r="C640" s="1">
        <v>67992.899999999994</v>
      </c>
    </row>
    <row r="641" spans="1:3" x14ac:dyDescent="0.25">
      <c r="A641" s="5">
        <v>44</v>
      </c>
      <c r="B641" t="s">
        <v>538</v>
      </c>
      <c r="C641" s="1">
        <v>484.21</v>
      </c>
    </row>
    <row r="642" spans="1:3" x14ac:dyDescent="0.25">
      <c r="A642" s="5">
        <v>45</v>
      </c>
      <c r="B642" t="s">
        <v>539</v>
      </c>
      <c r="C642" s="1">
        <v>8567.36</v>
      </c>
    </row>
    <row r="643" spans="1:3" x14ac:dyDescent="0.25">
      <c r="A643" s="5">
        <v>46</v>
      </c>
      <c r="B643" t="s">
        <v>394</v>
      </c>
      <c r="C643" s="1">
        <v>12279118.880000001</v>
      </c>
    </row>
    <row r="644" spans="1:3" x14ac:dyDescent="0.25">
      <c r="A644" s="5">
        <v>47</v>
      </c>
      <c r="B644" t="s">
        <v>540</v>
      </c>
      <c r="C644" s="1">
        <v>4382465.0599999996</v>
      </c>
    </row>
    <row r="645" spans="1:3" x14ac:dyDescent="0.25">
      <c r="A645" s="5">
        <v>48</v>
      </c>
      <c r="B645" t="s">
        <v>541</v>
      </c>
      <c r="C645" s="1">
        <v>13393.15</v>
      </c>
    </row>
    <row r="646" spans="1:3" x14ac:dyDescent="0.25">
      <c r="A646" s="5">
        <v>49</v>
      </c>
      <c r="B646" t="s">
        <v>344</v>
      </c>
      <c r="C646" s="1">
        <v>9388.75</v>
      </c>
    </row>
    <row r="647" spans="1:3" x14ac:dyDescent="0.25">
      <c r="A647" s="5">
        <v>50</v>
      </c>
      <c r="B647" t="s">
        <v>542</v>
      </c>
      <c r="C647" s="1">
        <v>66281.210000000006</v>
      </c>
    </row>
    <row r="648" spans="1:3" x14ac:dyDescent="0.25">
      <c r="A648" s="5">
        <v>51</v>
      </c>
      <c r="B648" t="s">
        <v>543</v>
      </c>
      <c r="C648" s="1">
        <v>26655.31</v>
      </c>
    </row>
    <row r="649" spans="1:3" x14ac:dyDescent="0.25">
      <c r="A649" s="5">
        <v>52</v>
      </c>
      <c r="B649" t="s">
        <v>252</v>
      </c>
      <c r="C649" s="1">
        <v>30373693.309999999</v>
      </c>
    </row>
    <row r="650" spans="1:3" x14ac:dyDescent="0.25">
      <c r="A650" s="5">
        <v>53</v>
      </c>
      <c r="B650" t="s">
        <v>380</v>
      </c>
      <c r="C650" s="1">
        <v>4637525.91</v>
      </c>
    </row>
    <row r="651" spans="1:3" x14ac:dyDescent="0.25">
      <c r="A651" s="5">
        <v>54</v>
      </c>
      <c r="B651" t="s">
        <v>544</v>
      </c>
      <c r="C651" s="1">
        <v>7584.48</v>
      </c>
    </row>
    <row r="652" spans="1:3" x14ac:dyDescent="0.25">
      <c r="A652" s="5">
        <v>55</v>
      </c>
      <c r="B652" t="s">
        <v>545</v>
      </c>
      <c r="C652" s="1">
        <v>4095.1</v>
      </c>
    </row>
    <row r="653" spans="1:3" x14ac:dyDescent="0.25">
      <c r="A653" s="5">
        <v>56</v>
      </c>
      <c r="B653" t="s">
        <v>546</v>
      </c>
      <c r="C653" s="1">
        <v>890715.15</v>
      </c>
    </row>
    <row r="654" spans="1:3" x14ac:dyDescent="0.25">
      <c r="A654" s="5">
        <v>57</v>
      </c>
      <c r="B654" t="s">
        <v>288</v>
      </c>
      <c r="C654" s="1">
        <v>966.02</v>
      </c>
    </row>
    <row r="655" spans="1:3" x14ac:dyDescent="0.25">
      <c r="A655" s="5">
        <v>58</v>
      </c>
      <c r="B655" t="s">
        <v>547</v>
      </c>
      <c r="C655" s="1">
        <v>3001.59</v>
      </c>
    </row>
    <row r="656" spans="1:3" x14ac:dyDescent="0.25">
      <c r="A656" s="5">
        <v>59</v>
      </c>
      <c r="B656" t="s">
        <v>548</v>
      </c>
      <c r="C656" s="1">
        <v>3521.17</v>
      </c>
    </row>
    <row r="657" spans="1:3" x14ac:dyDescent="0.25">
      <c r="A657" s="5">
        <v>60</v>
      </c>
      <c r="B657" t="s">
        <v>549</v>
      </c>
      <c r="C657" s="1">
        <v>2048896.58</v>
      </c>
    </row>
    <row r="658" spans="1:3" x14ac:dyDescent="0.25">
      <c r="A658" s="5">
        <v>61</v>
      </c>
      <c r="B658" t="s">
        <v>550</v>
      </c>
      <c r="C658" s="1">
        <v>28376272.120000001</v>
      </c>
    </row>
    <row r="659" spans="1:3" x14ac:dyDescent="0.25">
      <c r="A659" s="5">
        <v>62</v>
      </c>
      <c r="B659" t="s">
        <v>257</v>
      </c>
      <c r="C659" s="1">
        <v>5743.65</v>
      </c>
    </row>
    <row r="660" spans="1:3" x14ac:dyDescent="0.25">
      <c r="A660" s="5">
        <v>63</v>
      </c>
      <c r="B660" t="s">
        <v>270</v>
      </c>
      <c r="C660" s="1">
        <v>336952.93</v>
      </c>
    </row>
    <row r="661" spans="1:3" x14ac:dyDescent="0.25">
      <c r="A661" s="5">
        <v>64</v>
      </c>
      <c r="B661" t="s">
        <v>551</v>
      </c>
      <c r="C661" s="1">
        <v>11949.14</v>
      </c>
    </row>
    <row r="662" spans="1:3" x14ac:dyDescent="0.25">
      <c r="A662" s="5">
        <v>65</v>
      </c>
      <c r="B662" t="s">
        <v>552</v>
      </c>
      <c r="C662" s="1">
        <v>438611.06</v>
      </c>
    </row>
    <row r="663" spans="1:3" x14ac:dyDescent="0.25">
      <c r="A663" s="5">
        <v>66</v>
      </c>
      <c r="B663" t="s">
        <v>553</v>
      </c>
      <c r="C663" s="1">
        <v>2027.43</v>
      </c>
    </row>
    <row r="664" spans="1:3" x14ac:dyDescent="0.25">
      <c r="A664" s="5">
        <v>67</v>
      </c>
      <c r="B664" t="s">
        <v>554</v>
      </c>
      <c r="C664" s="1">
        <v>234684.29</v>
      </c>
    </row>
    <row r="665" spans="1:3" x14ac:dyDescent="0.25">
      <c r="A665" s="5">
        <v>68</v>
      </c>
      <c r="B665" t="s">
        <v>555</v>
      </c>
      <c r="C665" s="1">
        <v>43887.06</v>
      </c>
    </row>
    <row r="666" spans="1:3" x14ac:dyDescent="0.25">
      <c r="A666" s="5">
        <v>69</v>
      </c>
      <c r="B666" t="s">
        <v>556</v>
      </c>
      <c r="C666" s="1">
        <v>2832.64</v>
      </c>
    </row>
    <row r="667" spans="1:3" x14ac:dyDescent="0.25">
      <c r="A667" s="5">
        <v>70</v>
      </c>
      <c r="B667" t="s">
        <v>557</v>
      </c>
      <c r="C667" s="1">
        <v>728684.08</v>
      </c>
    </row>
    <row r="668" spans="1:3" x14ac:dyDescent="0.25">
      <c r="A668" s="5">
        <v>71</v>
      </c>
      <c r="B668" t="s">
        <v>558</v>
      </c>
      <c r="C668" s="1">
        <v>266767.8</v>
      </c>
    </row>
    <row r="669" spans="1:3" x14ac:dyDescent="0.25">
      <c r="A669" s="5">
        <v>72</v>
      </c>
      <c r="B669" t="s">
        <v>559</v>
      </c>
      <c r="C669" s="1">
        <v>303035.84000000003</v>
      </c>
    </row>
    <row r="670" spans="1:3" x14ac:dyDescent="0.25">
      <c r="A670" s="5">
        <v>73</v>
      </c>
      <c r="B670" t="s">
        <v>560</v>
      </c>
      <c r="C670" s="1">
        <v>20189.68</v>
      </c>
    </row>
    <row r="671" spans="1:3" x14ac:dyDescent="0.25">
      <c r="A671" s="5">
        <v>74</v>
      </c>
      <c r="B671" t="s">
        <v>561</v>
      </c>
      <c r="C671" s="1">
        <v>7887.34</v>
      </c>
    </row>
    <row r="672" spans="1:3" x14ac:dyDescent="0.25">
      <c r="A672" s="5">
        <v>75</v>
      </c>
      <c r="B672" t="s">
        <v>562</v>
      </c>
      <c r="C672" s="1">
        <v>1318369.68</v>
      </c>
    </row>
    <row r="673" spans="1:4" x14ac:dyDescent="0.25">
      <c r="A673" s="5">
        <v>76</v>
      </c>
      <c r="B673" t="s">
        <v>563</v>
      </c>
      <c r="C673" s="1">
        <v>40415.57</v>
      </c>
    </row>
    <row r="674" spans="1:4" x14ac:dyDescent="0.25">
      <c r="A674" s="5">
        <v>77</v>
      </c>
      <c r="B674" t="s">
        <v>564</v>
      </c>
      <c r="C674" s="1">
        <v>752.94</v>
      </c>
    </row>
    <row r="675" spans="1:4" x14ac:dyDescent="0.25">
      <c r="A675" s="5">
        <v>78</v>
      </c>
      <c r="B675" t="s">
        <v>565</v>
      </c>
      <c r="C675" s="1">
        <v>20454440.210000001</v>
      </c>
    </row>
    <row r="676" spans="1:4" x14ac:dyDescent="0.25">
      <c r="A676" s="5">
        <v>79</v>
      </c>
      <c r="B676" t="s">
        <v>566</v>
      </c>
      <c r="C676" s="1">
        <v>10559.1</v>
      </c>
    </row>
    <row r="677" spans="1:4" x14ac:dyDescent="0.25">
      <c r="A677" s="5">
        <v>82</v>
      </c>
      <c r="B677" t="s">
        <v>567</v>
      </c>
      <c r="C677" s="1">
        <v>1293724.8500000001</v>
      </c>
    </row>
    <row r="678" spans="1:4" x14ac:dyDescent="0.25">
      <c r="A678" s="5">
        <v>83</v>
      </c>
      <c r="B678" t="s">
        <v>568</v>
      </c>
      <c r="C678" s="1">
        <v>6913.39</v>
      </c>
    </row>
    <row r="679" spans="1:4" x14ac:dyDescent="0.25">
      <c r="A679" s="5">
        <v>84</v>
      </c>
      <c r="B679" t="s">
        <v>569</v>
      </c>
      <c r="C679" s="1">
        <v>10493060.960000001</v>
      </c>
    </row>
    <row r="680" spans="1:4" x14ac:dyDescent="0.25">
      <c r="A680" s="5">
        <v>85</v>
      </c>
      <c r="B680" t="s">
        <v>570</v>
      </c>
      <c r="C680" s="1">
        <v>55835438.18</v>
      </c>
    </row>
    <row r="681" spans="1:4" x14ac:dyDescent="0.25">
      <c r="A681" s="5">
        <v>86</v>
      </c>
      <c r="B681" t="s">
        <v>571</v>
      </c>
      <c r="C681" s="1">
        <v>268322.69</v>
      </c>
    </row>
    <row r="682" spans="1:4" x14ac:dyDescent="0.25">
      <c r="A682" s="5">
        <v>87</v>
      </c>
      <c r="B682" t="s">
        <v>572</v>
      </c>
      <c r="C682" s="1">
        <v>769025.99</v>
      </c>
    </row>
    <row r="683" spans="1:4" x14ac:dyDescent="0.25">
      <c r="A683" s="5">
        <v>88</v>
      </c>
      <c r="B683" t="s">
        <v>573</v>
      </c>
      <c r="C683" s="1">
        <v>1589.28</v>
      </c>
    </row>
    <row r="684" spans="1:4" x14ac:dyDescent="0.25">
      <c r="A684" s="5">
        <v>89</v>
      </c>
      <c r="B684" t="s">
        <v>574</v>
      </c>
      <c r="C684" s="1">
        <v>174.87</v>
      </c>
    </row>
    <row r="685" spans="1:4" x14ac:dyDescent="0.25">
      <c r="A685" s="5">
        <v>90</v>
      </c>
      <c r="B685" t="s">
        <v>575</v>
      </c>
      <c r="C685" s="1">
        <v>159.24</v>
      </c>
    </row>
    <row r="686" spans="1:4" s="4" customFormat="1" x14ac:dyDescent="0.25">
      <c r="A686" s="6"/>
      <c r="B686" s="4" t="s">
        <v>576</v>
      </c>
      <c r="C686" s="3">
        <v>587592892.76999986</v>
      </c>
      <c r="D686" s="3"/>
    </row>
    <row r="687" spans="1:4" s="4" customFormat="1" x14ac:dyDescent="0.25">
      <c r="A687" s="6"/>
      <c r="B687" s="4" t="s">
        <v>577</v>
      </c>
      <c r="C687" s="3"/>
      <c r="D687" s="3"/>
    </row>
    <row r="688" spans="1:4" x14ac:dyDescent="0.25">
      <c r="B688" t="s">
        <v>578</v>
      </c>
      <c r="C688" s="1">
        <v>3161285855.3699999</v>
      </c>
    </row>
    <row r="689" spans="1:4" x14ac:dyDescent="0.25">
      <c r="B689" t="s">
        <v>579</v>
      </c>
      <c r="C689" s="1">
        <v>98524392.689999998</v>
      </c>
    </row>
    <row r="690" spans="1:4" x14ac:dyDescent="0.25">
      <c r="B690" t="s">
        <v>580</v>
      </c>
      <c r="C690" s="1">
        <v>1709156024.5799999</v>
      </c>
    </row>
    <row r="691" spans="1:4" x14ac:dyDescent="0.25">
      <c r="B691" t="s">
        <v>581</v>
      </c>
      <c r="C691" s="1">
        <v>12999728.970000001</v>
      </c>
    </row>
    <row r="692" spans="1:4" s="4" customFormat="1" x14ac:dyDescent="0.25">
      <c r="A692" s="3"/>
      <c r="B692" s="4" t="s">
        <v>157</v>
      </c>
      <c r="C692" s="3">
        <v>5569558894.3800001</v>
      </c>
      <c r="D692" s="3"/>
    </row>
    <row r="694" spans="1:4" s="4" customFormat="1" x14ac:dyDescent="0.25">
      <c r="A694" s="3"/>
      <c r="B694" s="4" t="s">
        <v>582</v>
      </c>
      <c r="C694" s="3"/>
      <c r="D694" s="3"/>
    </row>
    <row r="695" spans="1:4" s="4" customFormat="1" x14ac:dyDescent="0.25">
      <c r="A695" s="3"/>
      <c r="B695" s="4" t="s">
        <v>651</v>
      </c>
      <c r="C695" s="3"/>
      <c r="D695" s="3"/>
    </row>
    <row r="696" spans="1:4" s="4" customFormat="1" x14ac:dyDescent="0.25">
      <c r="A696" s="9" t="s">
        <v>583</v>
      </c>
      <c r="B696" s="4" t="s">
        <v>198</v>
      </c>
      <c r="C696" s="3" t="s">
        <v>584</v>
      </c>
      <c r="D696" s="3" t="s">
        <v>585</v>
      </c>
    </row>
    <row r="697" spans="1:4" x14ac:dyDescent="0.25">
      <c r="A697" s="5">
        <v>1</v>
      </c>
      <c r="B697" t="s">
        <v>586</v>
      </c>
      <c r="C697" s="1">
        <v>45454</v>
      </c>
      <c r="D697" s="1">
        <v>822717.4</v>
      </c>
    </row>
    <row r="698" spans="1:4" x14ac:dyDescent="0.25">
      <c r="A698" s="5">
        <v>2</v>
      </c>
      <c r="B698" t="s">
        <v>587</v>
      </c>
      <c r="C698" s="1">
        <v>302094</v>
      </c>
      <c r="D698" s="1">
        <v>151047</v>
      </c>
    </row>
    <row r="699" spans="1:4" x14ac:dyDescent="0.25">
      <c r="A699" s="5">
        <v>3</v>
      </c>
      <c r="B699" t="s">
        <v>588</v>
      </c>
      <c r="C699" s="1">
        <v>21508</v>
      </c>
      <c r="D699" s="1">
        <v>2666992</v>
      </c>
    </row>
    <row r="700" spans="1:4" x14ac:dyDescent="0.25">
      <c r="A700" s="5">
        <v>4</v>
      </c>
      <c r="B700" t="s">
        <v>589</v>
      </c>
      <c r="C700" s="1">
        <v>12704</v>
      </c>
      <c r="D700" s="1">
        <v>74953.600000000006</v>
      </c>
    </row>
    <row r="701" spans="1:4" s="4" customFormat="1" x14ac:dyDescent="0.25">
      <c r="A701" s="3"/>
      <c r="B701" s="4" t="s">
        <v>157</v>
      </c>
      <c r="C701" s="3">
        <f>SUM(C697:C700)</f>
        <v>381760</v>
      </c>
      <c r="D701" s="3">
        <f>SUM(D697:D700)</f>
        <v>3715710</v>
      </c>
    </row>
    <row r="704" spans="1:4" s="4" customFormat="1" x14ac:dyDescent="0.25">
      <c r="A704" s="3"/>
      <c r="B704" s="4" t="s">
        <v>590</v>
      </c>
      <c r="C704" s="3"/>
      <c r="D704" s="3"/>
    </row>
    <row r="705" spans="1:6" s="4" customFormat="1" x14ac:dyDescent="0.25">
      <c r="A705" s="3"/>
      <c r="B705" s="4" t="s">
        <v>591</v>
      </c>
      <c r="C705" s="3"/>
      <c r="D705" s="3"/>
    </row>
    <row r="706" spans="1:6" s="4" customFormat="1" x14ac:dyDescent="0.25">
      <c r="A706" s="3"/>
      <c r="B706" s="4" t="s">
        <v>592</v>
      </c>
      <c r="C706" s="3"/>
      <c r="D706" s="3"/>
    </row>
    <row r="707" spans="1:6" s="4" customFormat="1" x14ac:dyDescent="0.25">
      <c r="A707" s="3"/>
      <c r="C707" s="3"/>
      <c r="D707" s="3"/>
    </row>
    <row r="708" spans="1:6" s="4" customFormat="1" x14ac:dyDescent="0.25">
      <c r="A708" s="3"/>
      <c r="B708" s="4" t="s">
        <v>593</v>
      </c>
      <c r="C708" s="3" t="s">
        <v>594</v>
      </c>
      <c r="D708" s="3" t="s">
        <v>595</v>
      </c>
      <c r="E708" s="4" t="s">
        <v>157</v>
      </c>
    </row>
    <row r="709" spans="1:6" x14ac:dyDescent="0.25">
      <c r="A709" s="1" t="s">
        <v>475</v>
      </c>
      <c r="B709" s="1">
        <v>128394791.5</v>
      </c>
      <c r="C709" s="1">
        <v>128394791.5</v>
      </c>
      <c r="D709" s="1">
        <v>102008737.47</v>
      </c>
      <c r="E709" s="1">
        <v>358798320.47000003</v>
      </c>
      <c r="F709" s="1"/>
    </row>
    <row r="710" spans="1:6" x14ac:dyDescent="0.25">
      <c r="A710" s="1" t="s">
        <v>476</v>
      </c>
      <c r="B710" s="1">
        <v>129329626.86</v>
      </c>
      <c r="C710" s="1">
        <v>129858319.69</v>
      </c>
      <c r="D710" s="1">
        <v>103501320.77</v>
      </c>
      <c r="E710" s="1">
        <v>362689267.31999999</v>
      </c>
      <c r="F710" s="1"/>
    </row>
    <row r="711" spans="1:6" x14ac:dyDescent="0.25">
      <c r="A711" s="1" t="s">
        <v>177</v>
      </c>
      <c r="B711" s="1">
        <v>129329626.86</v>
      </c>
      <c r="C711" s="1">
        <v>129329626.86</v>
      </c>
      <c r="D711" s="1">
        <v>103855186.76000001</v>
      </c>
      <c r="E711" s="1">
        <v>362514440.48000002</v>
      </c>
      <c r="F711" s="1"/>
    </row>
    <row r="712" spans="1:6" x14ac:dyDescent="0.25">
      <c r="A712" s="1" t="s">
        <v>178</v>
      </c>
      <c r="B712" s="1">
        <v>0</v>
      </c>
      <c r="C712" s="1">
        <v>0</v>
      </c>
      <c r="D712" s="1">
        <v>0</v>
      </c>
      <c r="E712" s="1">
        <v>0</v>
      </c>
      <c r="F712" s="1"/>
    </row>
    <row r="713" spans="1:6" x14ac:dyDescent="0.25">
      <c r="A713" s="1" t="s">
        <v>179</v>
      </c>
      <c r="B713" s="1">
        <v>0</v>
      </c>
      <c r="C713" s="1">
        <v>0</v>
      </c>
      <c r="D713" s="1">
        <v>0</v>
      </c>
      <c r="E713" s="1">
        <v>0</v>
      </c>
      <c r="F713" s="1"/>
    </row>
    <row r="714" spans="1:6" x14ac:dyDescent="0.25">
      <c r="A714" s="1" t="s">
        <v>180</v>
      </c>
      <c r="B714" s="1">
        <v>0</v>
      </c>
      <c r="C714" s="1">
        <v>0</v>
      </c>
      <c r="D714" s="1">
        <v>0</v>
      </c>
      <c r="E714" s="1">
        <v>0</v>
      </c>
      <c r="F714" s="1"/>
    </row>
    <row r="715" spans="1:6" x14ac:dyDescent="0.25">
      <c r="A715" s="1" t="s">
        <v>477</v>
      </c>
      <c r="B715" s="1">
        <v>0</v>
      </c>
      <c r="C715" s="1">
        <v>0</v>
      </c>
      <c r="D715" s="1">
        <v>0</v>
      </c>
      <c r="E715" s="1">
        <v>0</v>
      </c>
      <c r="F715" s="1"/>
    </row>
    <row r="716" spans="1:6" x14ac:dyDescent="0.25">
      <c r="A716" s="1" t="s">
        <v>478</v>
      </c>
      <c r="B716" s="1">
        <v>0</v>
      </c>
      <c r="C716" s="1">
        <v>0</v>
      </c>
      <c r="D716" s="1">
        <v>0</v>
      </c>
      <c r="E716" s="1">
        <v>0</v>
      </c>
      <c r="F716" s="1"/>
    </row>
    <row r="717" spans="1:6" x14ac:dyDescent="0.25">
      <c r="A717" s="1" t="s">
        <v>479</v>
      </c>
      <c r="B717" s="1">
        <v>0</v>
      </c>
      <c r="C717" s="1">
        <v>0</v>
      </c>
      <c r="D717" s="1">
        <v>0</v>
      </c>
      <c r="E717" s="1">
        <v>0</v>
      </c>
      <c r="F717" s="1"/>
    </row>
    <row r="718" spans="1:6" x14ac:dyDescent="0.25">
      <c r="A718" s="1" t="s">
        <v>166</v>
      </c>
      <c r="B718" s="1">
        <v>0</v>
      </c>
      <c r="C718" s="1">
        <v>0</v>
      </c>
      <c r="D718" s="1">
        <v>0</v>
      </c>
      <c r="E718" s="1">
        <v>0</v>
      </c>
      <c r="F718" s="1"/>
    </row>
    <row r="719" spans="1:6" x14ac:dyDescent="0.25">
      <c r="A719" s="1" t="s">
        <v>167</v>
      </c>
      <c r="B719" s="1">
        <v>0</v>
      </c>
      <c r="C719" s="1">
        <v>0</v>
      </c>
      <c r="D719" s="1">
        <v>0</v>
      </c>
      <c r="E719" s="1">
        <v>0</v>
      </c>
      <c r="F719" s="1"/>
    </row>
    <row r="720" spans="1:6" x14ac:dyDescent="0.25">
      <c r="A720" s="1" t="s">
        <v>168</v>
      </c>
      <c r="B720" s="1">
        <v>0</v>
      </c>
      <c r="C720" s="1">
        <v>0</v>
      </c>
      <c r="D720" s="1">
        <v>0</v>
      </c>
      <c r="E720" s="1">
        <v>0</v>
      </c>
      <c r="F720" s="1"/>
    </row>
    <row r="721" spans="1:7" s="4" customFormat="1" x14ac:dyDescent="0.25">
      <c r="A721" s="3" t="s">
        <v>157</v>
      </c>
      <c r="B721" s="3">
        <v>387054045.22000003</v>
      </c>
      <c r="C721" s="3">
        <v>387582738.05000001</v>
      </c>
      <c r="D721" s="3">
        <v>309365245</v>
      </c>
      <c r="E721" s="3">
        <v>1084002028.27</v>
      </c>
      <c r="F721" s="3"/>
    </row>
    <row r="725" spans="1:7" s="4" customFormat="1" x14ac:dyDescent="0.25">
      <c r="A725" s="3"/>
      <c r="B725" s="4" t="s">
        <v>596</v>
      </c>
      <c r="C725" s="3"/>
      <c r="D725" s="3"/>
    </row>
    <row r="726" spans="1:7" s="4" customFormat="1" x14ac:dyDescent="0.25">
      <c r="A726" s="3"/>
      <c r="B726" s="4" t="s">
        <v>652</v>
      </c>
      <c r="C726" s="3"/>
      <c r="D726" s="3"/>
    </row>
    <row r="727" spans="1:7" s="4" customFormat="1" x14ac:dyDescent="0.25">
      <c r="A727" s="3"/>
      <c r="C727" s="3"/>
      <c r="D727" s="3"/>
    </row>
    <row r="728" spans="1:7" s="4" customFormat="1" x14ac:dyDescent="0.25">
      <c r="A728" s="3"/>
      <c r="B728" s="4" t="s">
        <v>597</v>
      </c>
      <c r="C728" s="3" t="s">
        <v>598</v>
      </c>
      <c r="D728" s="3" t="s">
        <v>599</v>
      </c>
    </row>
    <row r="729" spans="1:7" x14ac:dyDescent="0.25">
      <c r="B729" t="s">
        <v>600</v>
      </c>
      <c r="C729" s="1">
        <v>44780717.619999997</v>
      </c>
      <c r="D729" s="1">
        <v>8799411014.2999992</v>
      </c>
    </row>
    <row r="730" spans="1:7" x14ac:dyDescent="0.25">
      <c r="B730" t="s">
        <v>601</v>
      </c>
    </row>
    <row r="731" spans="1:7" x14ac:dyDescent="0.25">
      <c r="B731" t="s">
        <v>602</v>
      </c>
    </row>
    <row r="732" spans="1:7" x14ac:dyDescent="0.25">
      <c r="B732" t="s">
        <v>157</v>
      </c>
      <c r="D732" s="1">
        <v>8799411014.2999992</v>
      </c>
      <c r="F732" s="2"/>
      <c r="G732" s="1"/>
    </row>
    <row r="733" spans="1:7" x14ac:dyDescent="0.25">
      <c r="B733" t="s">
        <v>603</v>
      </c>
      <c r="G733" s="1"/>
    </row>
    <row r="734" spans="1:7" x14ac:dyDescent="0.25">
      <c r="B734" t="s">
        <v>604</v>
      </c>
    </row>
    <row r="735" spans="1:7" x14ac:dyDescent="0.25">
      <c r="B735" t="s">
        <v>605</v>
      </c>
    </row>
    <row r="736" spans="1:7" x14ac:dyDescent="0.25">
      <c r="B736" t="s">
        <v>606</v>
      </c>
    </row>
    <row r="737" spans="1:4" x14ac:dyDescent="0.25">
      <c r="B737" t="s">
        <v>607</v>
      </c>
    </row>
    <row r="738" spans="1:4" x14ac:dyDescent="0.25">
      <c r="B738" t="s">
        <v>648</v>
      </c>
    </row>
    <row r="746" spans="1:4" s="4" customFormat="1" x14ac:dyDescent="0.25">
      <c r="A746" s="3"/>
      <c r="B746" s="4" t="s">
        <v>608</v>
      </c>
      <c r="C746" s="3" t="s">
        <v>609</v>
      </c>
      <c r="D746" s="3"/>
    </row>
    <row r="747" spans="1:4" s="4" customFormat="1" x14ac:dyDescent="0.25">
      <c r="A747" s="3" t="s">
        <v>62</v>
      </c>
      <c r="C747" s="3"/>
      <c r="D747" s="3"/>
    </row>
    <row r="748" spans="1:4" s="4" customFormat="1" x14ac:dyDescent="0.25">
      <c r="A748" s="3"/>
      <c r="B748" s="4" t="s">
        <v>198</v>
      </c>
      <c r="C748" s="3" t="s">
        <v>610</v>
      </c>
      <c r="D748" s="3"/>
    </row>
    <row r="749" spans="1:4" x14ac:dyDescent="0.25">
      <c r="A749" s="5">
        <v>1</v>
      </c>
      <c r="B749" t="s">
        <v>611</v>
      </c>
      <c r="C749" s="1">
        <v>4219531417.2800002</v>
      </c>
    </row>
    <row r="750" spans="1:4" x14ac:dyDescent="0.25">
      <c r="A750" s="5">
        <v>2</v>
      </c>
      <c r="B750" t="s">
        <v>612</v>
      </c>
      <c r="C750" s="1">
        <v>8143776160.8999996</v>
      </c>
    </row>
    <row r="751" spans="1:4" x14ac:dyDescent="0.25">
      <c r="A751" s="5">
        <v>3</v>
      </c>
      <c r="B751" t="s">
        <v>613</v>
      </c>
      <c r="C751" s="1">
        <v>4370001117.3800001</v>
      </c>
    </row>
    <row r="752" spans="1:4" x14ac:dyDescent="0.25">
      <c r="A752" s="5">
        <v>4</v>
      </c>
      <c r="B752" t="s">
        <v>614</v>
      </c>
      <c r="C752" s="1">
        <v>2479166666.6599998</v>
      </c>
    </row>
    <row r="753" spans="1:9" s="4" customFormat="1" x14ac:dyDescent="0.25">
      <c r="A753" s="6"/>
      <c r="B753" s="4" t="s">
        <v>615</v>
      </c>
      <c r="C753" s="3">
        <v>19212475362.220001</v>
      </c>
      <c r="D753" s="3"/>
    </row>
    <row r="763" spans="1:9" s="4" customFormat="1" x14ac:dyDescent="0.25">
      <c r="A763" s="3"/>
      <c r="B763" s="4" t="s">
        <v>616</v>
      </c>
      <c r="C763" s="3"/>
      <c r="D763" s="3"/>
    </row>
    <row r="764" spans="1:9" s="4" customFormat="1" x14ac:dyDescent="0.25">
      <c r="A764" s="3"/>
      <c r="C764" s="3"/>
      <c r="D764" s="3"/>
    </row>
    <row r="765" spans="1:9" s="4" customFormat="1" x14ac:dyDescent="0.25">
      <c r="A765" s="3"/>
      <c r="B765" s="4" t="s">
        <v>3</v>
      </c>
      <c r="C765" s="3"/>
      <c r="D765" s="3"/>
    </row>
    <row r="766" spans="1:9" s="4" customFormat="1" x14ac:dyDescent="0.25">
      <c r="A766" s="8" t="s">
        <v>617</v>
      </c>
      <c r="B766" s="4" t="s">
        <v>618</v>
      </c>
      <c r="C766" s="3" t="s">
        <v>619</v>
      </c>
      <c r="D766" s="3" t="s">
        <v>620</v>
      </c>
      <c r="E766" s="4" t="s">
        <v>621</v>
      </c>
      <c r="F766" s="4" t="s">
        <v>622</v>
      </c>
      <c r="I766" s="4" t="s">
        <v>43</v>
      </c>
    </row>
    <row r="767" spans="1:9" x14ac:dyDescent="0.25">
      <c r="A767" s="7">
        <v>1</v>
      </c>
      <c r="B767" t="s">
        <v>623</v>
      </c>
      <c r="C767" s="1">
        <v>5150560614.9799995</v>
      </c>
      <c r="D767" s="1">
        <v>9000000000</v>
      </c>
      <c r="E767" s="1">
        <v>9000000000</v>
      </c>
      <c r="F767" s="1">
        <f>D6</f>
        <v>5265076764.0899992</v>
      </c>
    </row>
    <row r="768" spans="1:9" x14ac:dyDescent="0.25">
      <c r="A768" s="7">
        <v>2</v>
      </c>
      <c r="B768" t="s">
        <v>624</v>
      </c>
      <c r="C768" s="1">
        <v>43905569357.619995</v>
      </c>
      <c r="D768" s="1">
        <v>51930818177</v>
      </c>
      <c r="E768" s="1">
        <v>51930818177</v>
      </c>
      <c r="F768" s="1">
        <f>D7</f>
        <v>33340132142.519997</v>
      </c>
    </row>
    <row r="769" spans="1:8" x14ac:dyDescent="0.25">
      <c r="A769" s="7">
        <v>3</v>
      </c>
      <c r="B769" t="s">
        <v>625</v>
      </c>
      <c r="C769" s="1">
        <v>8747560816.0200005</v>
      </c>
      <c r="D769" s="1">
        <v>10884584368</v>
      </c>
      <c r="E769" s="1">
        <v>10884584368</v>
      </c>
      <c r="F769" s="1">
        <f>D8</f>
        <v>8548539899</v>
      </c>
      <c r="G769" t="s">
        <v>231</v>
      </c>
    </row>
    <row r="770" spans="1:8" x14ac:dyDescent="0.25">
      <c r="A770" s="7">
        <v>4</v>
      </c>
      <c r="B770" t="s">
        <v>626</v>
      </c>
      <c r="C770" s="1">
        <v>20109424.140000001</v>
      </c>
      <c r="E770" s="1">
        <v>0</v>
      </c>
      <c r="F770" s="1">
        <f>D9</f>
        <v>181414953.97</v>
      </c>
      <c r="G770" t="s">
        <v>231</v>
      </c>
    </row>
    <row r="771" spans="1:8" x14ac:dyDescent="0.25">
      <c r="A771" s="7">
        <v>5</v>
      </c>
      <c r="B771" t="s">
        <v>627</v>
      </c>
      <c r="C771" s="1">
        <v>107664121</v>
      </c>
      <c r="E771" s="1">
        <v>0</v>
      </c>
      <c r="F771" s="1">
        <f>D10</f>
        <v>6900936.6899999995</v>
      </c>
    </row>
    <row r="772" spans="1:8" x14ac:dyDescent="0.25">
      <c r="A772" s="7">
        <v>6</v>
      </c>
      <c r="B772" t="s">
        <v>15</v>
      </c>
      <c r="C772" s="1">
        <v>2381376186.77</v>
      </c>
      <c r="D772" s="1">
        <v>0</v>
      </c>
      <c r="E772" s="1">
        <v>0</v>
      </c>
      <c r="F772" s="1">
        <f>D13</f>
        <v>1659458719.23</v>
      </c>
      <c r="G772" t="s">
        <v>231</v>
      </c>
    </row>
    <row r="773" spans="1:8" x14ac:dyDescent="0.25">
      <c r="A773" s="7">
        <v>7</v>
      </c>
      <c r="B773" t="s">
        <v>41</v>
      </c>
      <c r="C773" s="1">
        <v>12000000000</v>
      </c>
      <c r="E773" s="1">
        <v>0</v>
      </c>
      <c r="F773" s="1">
        <v>0</v>
      </c>
    </row>
    <row r="774" spans="1:8" x14ac:dyDescent="0.25">
      <c r="A774" s="7">
        <v>8</v>
      </c>
      <c r="B774" t="s">
        <v>13</v>
      </c>
      <c r="C774" s="1">
        <v>5056631328.6600113</v>
      </c>
      <c r="E774" s="1">
        <v>0</v>
      </c>
      <c r="F774" s="1">
        <f>D11</f>
        <v>4775606391.5199995</v>
      </c>
    </row>
    <row r="775" spans="1:8" x14ac:dyDescent="0.25">
      <c r="A775" s="7">
        <v>9</v>
      </c>
      <c r="B775" t="s">
        <v>16</v>
      </c>
      <c r="C775" s="1">
        <v>3097676512.5600009</v>
      </c>
      <c r="D775" s="1">
        <v>0</v>
      </c>
      <c r="E775" s="1">
        <v>0</v>
      </c>
      <c r="F775" s="1">
        <v>0</v>
      </c>
      <c r="H775" s="1">
        <v>8548539899</v>
      </c>
    </row>
    <row r="776" spans="1:8" x14ac:dyDescent="0.25">
      <c r="A776" s="7">
        <v>10</v>
      </c>
      <c r="B776" t="s">
        <v>14</v>
      </c>
      <c r="C776" s="1">
        <v>700746793.77999997</v>
      </c>
      <c r="D776" s="1">
        <v>0</v>
      </c>
      <c r="E776" s="1">
        <v>0</v>
      </c>
      <c r="F776" s="1">
        <f>D12</f>
        <v>14479000</v>
      </c>
      <c r="H776" s="1">
        <v>181414953.97</v>
      </c>
    </row>
    <row r="777" spans="1:8" x14ac:dyDescent="0.25">
      <c r="A777" s="7">
        <v>11</v>
      </c>
      <c r="B777" t="s">
        <v>628</v>
      </c>
      <c r="C777" s="1">
        <v>0</v>
      </c>
      <c r="E777" s="1">
        <v>0</v>
      </c>
      <c r="F777" s="1">
        <f>D34</f>
        <v>3309152173.6275401</v>
      </c>
      <c r="G777" s="2">
        <f>F777/12*7</f>
        <v>1930338767.9493985</v>
      </c>
      <c r="H777" s="1">
        <v>3309152173.6275401</v>
      </c>
    </row>
    <row r="778" spans="1:8" x14ac:dyDescent="0.25">
      <c r="A778" s="7">
        <v>12</v>
      </c>
      <c r="B778" t="s">
        <v>629</v>
      </c>
      <c r="C778" s="1">
        <v>0</v>
      </c>
      <c r="D778" s="1">
        <v>0</v>
      </c>
      <c r="E778" s="1">
        <v>0</v>
      </c>
      <c r="F778" s="1">
        <f>D35</f>
        <v>174259.16</v>
      </c>
      <c r="H778" s="1">
        <v>540000000</v>
      </c>
    </row>
    <row r="779" spans="1:8" x14ac:dyDescent="0.25">
      <c r="A779" s="7">
        <v>13</v>
      </c>
      <c r="B779" t="s">
        <v>630</v>
      </c>
      <c r="E779" s="1">
        <v>0</v>
      </c>
      <c r="F779" s="1">
        <f>D38</f>
        <v>6858810000</v>
      </c>
      <c r="H779" s="1">
        <v>15160716405.719999</v>
      </c>
    </row>
    <row r="780" spans="1:8" x14ac:dyDescent="0.25">
      <c r="A780" s="7">
        <v>14</v>
      </c>
      <c r="B780" t="s">
        <v>120</v>
      </c>
      <c r="C780" s="1">
        <v>6680000000</v>
      </c>
      <c r="D780" s="1">
        <v>0</v>
      </c>
      <c r="E780" s="1">
        <v>0</v>
      </c>
      <c r="F780" s="1">
        <f>D39</f>
        <v>540000000</v>
      </c>
      <c r="G780" t="s">
        <v>231</v>
      </c>
      <c r="H780" s="1">
        <v>1659458719.23</v>
      </c>
    </row>
    <row r="781" spans="1:8" s="4" customFormat="1" x14ac:dyDescent="0.25">
      <c r="A781" s="8"/>
      <c r="B781" s="4" t="s">
        <v>174</v>
      </c>
      <c r="C781" s="3">
        <v>87847895155.529999</v>
      </c>
      <c r="D781" s="3">
        <v>71815402545</v>
      </c>
      <c r="E781" s="3">
        <v>0</v>
      </c>
      <c r="F781" s="3">
        <f>SUM(F767:F780)</f>
        <v>64499745239.807541</v>
      </c>
      <c r="G781" s="11">
        <f>F781/12*7</f>
        <v>37624851389.887733</v>
      </c>
      <c r="H781" s="3">
        <f>SUM(H775:H780)</f>
        <v>29399282151.547539</v>
      </c>
    </row>
    <row r="782" spans="1:8" x14ac:dyDescent="0.25">
      <c r="A782" s="7"/>
      <c r="H782" s="1"/>
    </row>
    <row r="783" spans="1:8" x14ac:dyDescent="0.25">
      <c r="A783" s="7"/>
      <c r="H783" s="1"/>
    </row>
    <row r="784" spans="1:8" s="4" customFormat="1" x14ac:dyDescent="0.25">
      <c r="A784" s="8" t="s">
        <v>631</v>
      </c>
      <c r="B784" s="4" t="s">
        <v>632</v>
      </c>
      <c r="C784" s="3"/>
      <c r="D784" s="3"/>
    </row>
    <row r="785" spans="1:6" x14ac:dyDescent="0.25">
      <c r="A785" s="7">
        <v>1</v>
      </c>
      <c r="B785" t="s">
        <v>633</v>
      </c>
      <c r="C785" s="1">
        <v>11425170319.277573</v>
      </c>
      <c r="D785" s="1">
        <v>10270409680.944605</v>
      </c>
      <c r="E785" s="1">
        <v>10270409680.944605</v>
      </c>
      <c r="F785" s="1">
        <f>D18</f>
        <v>8269885386.4000006</v>
      </c>
    </row>
    <row r="786" spans="1:6" x14ac:dyDescent="0.25">
      <c r="A786" s="7">
        <v>2</v>
      </c>
      <c r="B786" t="s">
        <v>634</v>
      </c>
      <c r="C786" s="1">
        <v>10248979449.710001</v>
      </c>
      <c r="D786" s="1">
        <v>8439057520</v>
      </c>
      <c r="E786" s="1">
        <v>12732485490.339998</v>
      </c>
      <c r="F786" s="1">
        <f>D19</f>
        <v>11850899737.289997</v>
      </c>
    </row>
    <row r="787" spans="1:6" x14ac:dyDescent="0.25">
      <c r="A787" s="7">
        <v>3</v>
      </c>
      <c r="B787" t="s">
        <v>635</v>
      </c>
      <c r="C787" s="1">
        <v>3321290627.4000001</v>
      </c>
      <c r="D787" s="1">
        <v>5566090921</v>
      </c>
      <c r="E787" s="1">
        <v>5566090921</v>
      </c>
      <c r="F787" s="1">
        <f>D27</f>
        <v>1586299862.6200001</v>
      </c>
    </row>
    <row r="788" spans="1:6" x14ac:dyDescent="0.25">
      <c r="A788" s="7">
        <v>4</v>
      </c>
      <c r="B788" t="s">
        <v>636</v>
      </c>
      <c r="C788" s="1">
        <v>17727914258.603382</v>
      </c>
      <c r="D788" s="1">
        <v>17685556370.959999</v>
      </c>
      <c r="E788" s="1">
        <v>19619216293.988987</v>
      </c>
      <c r="F788" s="1">
        <f>D25</f>
        <v>19583121705.127522</v>
      </c>
    </row>
    <row r="789" spans="1:6" x14ac:dyDescent="0.25">
      <c r="A789" s="7">
        <v>5</v>
      </c>
      <c r="B789" t="s">
        <v>637</v>
      </c>
      <c r="C789" s="1">
        <v>1634026377.6199999</v>
      </c>
      <c r="D789" s="1">
        <v>1200000000</v>
      </c>
      <c r="E789" s="1">
        <v>0</v>
      </c>
      <c r="F789" s="1">
        <f>D26</f>
        <v>1683618688.2799997</v>
      </c>
    </row>
    <row r="790" spans="1:6" x14ac:dyDescent="0.25">
      <c r="A790" s="7">
        <v>6</v>
      </c>
      <c r="B790" t="s">
        <v>29</v>
      </c>
      <c r="C790" s="1">
        <v>3119305731.5699997</v>
      </c>
      <c r="E790" s="1">
        <v>0</v>
      </c>
      <c r="F790" s="1">
        <f>D28</f>
        <v>886694667.51999664</v>
      </c>
    </row>
    <row r="791" spans="1:6" s="4" customFormat="1" x14ac:dyDescent="0.25">
      <c r="A791" s="8"/>
      <c r="B791" s="4" t="s">
        <v>638</v>
      </c>
      <c r="C791" s="3">
        <v>47476686764.180954</v>
      </c>
      <c r="D791" s="3">
        <v>43161114492.904602</v>
      </c>
      <c r="E791" s="3">
        <v>48188202386.27359</v>
      </c>
      <c r="F791" s="3">
        <f>SUM(F785:F790)</f>
        <v>43860520047.237511</v>
      </c>
    </row>
    <row r="792" spans="1:6" x14ac:dyDescent="0.25">
      <c r="A792" s="7"/>
      <c r="E792" s="1"/>
      <c r="F792" s="1"/>
    </row>
    <row r="793" spans="1:6" s="4" customFormat="1" x14ac:dyDescent="0.25">
      <c r="A793" s="8" t="s">
        <v>206</v>
      </c>
      <c r="B793" s="4" t="s">
        <v>639</v>
      </c>
      <c r="C793" s="3"/>
      <c r="D793" s="3"/>
      <c r="E793" s="3"/>
      <c r="F793" s="3"/>
    </row>
    <row r="794" spans="1:6" x14ac:dyDescent="0.25">
      <c r="A794" s="7">
        <v>1</v>
      </c>
      <c r="B794" t="s">
        <v>21</v>
      </c>
      <c r="C794" s="1">
        <v>12970161718.096668</v>
      </c>
      <c r="D794" s="1">
        <v>16137063205</v>
      </c>
      <c r="E794" s="1">
        <v>16371376355</v>
      </c>
      <c r="F794" s="1">
        <f>D20</f>
        <v>4156955683.0699992</v>
      </c>
    </row>
    <row r="795" spans="1:6" x14ac:dyDescent="0.25">
      <c r="A795" s="7">
        <v>2</v>
      </c>
      <c r="B795" t="s">
        <v>23</v>
      </c>
      <c r="C795" s="1">
        <v>2973823488.3599982</v>
      </c>
      <c r="D795" s="1">
        <v>13553569404</v>
      </c>
      <c r="E795" s="1">
        <v>12164715940</v>
      </c>
      <c r="F795" s="1">
        <f>D22</f>
        <v>889144000</v>
      </c>
    </row>
    <row r="796" spans="1:6" x14ac:dyDescent="0.25">
      <c r="A796" s="7">
        <v>3</v>
      </c>
      <c r="B796" t="s">
        <v>640</v>
      </c>
      <c r="C796" s="1">
        <v>4850376983.8823814</v>
      </c>
      <c r="D796" s="1">
        <v>4138005421</v>
      </c>
      <c r="E796" s="1">
        <v>4226105421</v>
      </c>
      <c r="F796" s="1">
        <f>D23</f>
        <v>456637765.06</v>
      </c>
    </row>
    <row r="797" spans="1:6" x14ac:dyDescent="0.25">
      <c r="A797" s="7">
        <v>4</v>
      </c>
      <c r="B797" t="s">
        <v>25</v>
      </c>
      <c r="C797" s="1">
        <v>6534373026.1199999</v>
      </c>
      <c r="D797" s="1">
        <v>4375533514</v>
      </c>
      <c r="E797" s="1">
        <v>5212587489</v>
      </c>
      <c r="F797" s="1">
        <f>D24</f>
        <v>1397001397.3299999</v>
      </c>
    </row>
    <row r="798" spans="1:6" x14ac:dyDescent="0.25">
      <c r="A798" s="7">
        <v>6</v>
      </c>
      <c r="B798" t="s">
        <v>641</v>
      </c>
      <c r="C798" s="1">
        <v>0</v>
      </c>
      <c r="D798" s="1">
        <v>447010000</v>
      </c>
      <c r="E798" s="1">
        <v>447010000</v>
      </c>
      <c r="F798" s="1">
        <v>0</v>
      </c>
    </row>
    <row r="799" spans="1:6" x14ac:dyDescent="0.25">
      <c r="A799" s="7">
        <v>7</v>
      </c>
      <c r="B799" t="s">
        <v>642</v>
      </c>
      <c r="C799" s="1">
        <v>164163191.40000001</v>
      </c>
      <c r="D799" s="1">
        <v>0</v>
      </c>
      <c r="E799" s="1">
        <v>0</v>
      </c>
      <c r="F799" s="1">
        <v>299949405.20999998</v>
      </c>
    </row>
    <row r="800" spans="1:6" x14ac:dyDescent="0.25">
      <c r="A800" s="7">
        <v>9</v>
      </c>
      <c r="B800" t="s">
        <v>643</v>
      </c>
      <c r="C800" s="1">
        <v>11026319725.280001</v>
      </c>
      <c r="D800" s="1">
        <v>0</v>
      </c>
      <c r="E800" s="1">
        <v>0</v>
      </c>
      <c r="F800" s="1">
        <v>14860767000.51</v>
      </c>
    </row>
    <row r="801" spans="1:8" s="4" customFormat="1" x14ac:dyDescent="0.25">
      <c r="A801" s="8"/>
      <c r="B801" s="4" t="s">
        <v>157</v>
      </c>
      <c r="C801" s="3">
        <v>38519218133.139053</v>
      </c>
      <c r="D801" s="3">
        <v>38651181544</v>
      </c>
      <c r="E801" s="3">
        <v>38421795205</v>
      </c>
      <c r="F801" s="3">
        <f>SUM(F794:F800)</f>
        <v>22060455251.18</v>
      </c>
    </row>
    <row r="802" spans="1:8" x14ac:dyDescent="0.25">
      <c r="A802" s="7"/>
      <c r="E802" s="1"/>
      <c r="F802" s="1"/>
      <c r="G802" s="2">
        <f>F791+F801</f>
        <v>65920975298.417511</v>
      </c>
      <c r="H802" s="2">
        <f>G802/12*7</f>
        <v>38453902257.41021</v>
      </c>
    </row>
    <row r="803" spans="1:8" s="4" customFormat="1" x14ac:dyDescent="0.25">
      <c r="A803" s="8" t="s">
        <v>207</v>
      </c>
      <c r="B803" s="4" t="s">
        <v>644</v>
      </c>
      <c r="C803" s="3"/>
      <c r="D803" s="3"/>
      <c r="E803" s="3"/>
      <c r="F803" s="3"/>
    </row>
    <row r="804" spans="1:8" s="4" customFormat="1" x14ac:dyDescent="0.25">
      <c r="A804" s="8"/>
      <c r="B804" s="4" t="s">
        <v>645</v>
      </c>
      <c r="C804" s="3">
        <v>1851990258.2099915</v>
      </c>
      <c r="D804" s="3"/>
      <c r="E804" s="3"/>
      <c r="F804" s="3">
        <f>F781-F791-F801</f>
        <v>-1421230058.6099701</v>
      </c>
    </row>
    <row r="805" spans="1:8" s="4" customFormat="1" x14ac:dyDescent="0.25">
      <c r="A805" s="8"/>
      <c r="B805" s="4" t="s">
        <v>646</v>
      </c>
      <c r="C805" s="3">
        <v>5138798694.7800026</v>
      </c>
      <c r="D805" s="3"/>
      <c r="E805" s="3"/>
      <c r="F805" s="3">
        <f>C806</f>
        <v>6990788952.989994</v>
      </c>
    </row>
    <row r="806" spans="1:8" s="4" customFormat="1" x14ac:dyDescent="0.25">
      <c r="A806" s="8"/>
      <c r="B806" s="4" t="s">
        <v>647</v>
      </c>
      <c r="C806" s="3">
        <v>6990788952.989994</v>
      </c>
      <c r="D806" s="3"/>
      <c r="E806" s="3"/>
      <c r="F806" s="3">
        <f>F804+F805</f>
        <v>5569558894.380024</v>
      </c>
    </row>
    <row r="807" spans="1:8" x14ac:dyDescent="0.25">
      <c r="A807" s="7"/>
      <c r="E807" s="1"/>
      <c r="F807" s="1"/>
    </row>
    <row r="808" spans="1:8" x14ac:dyDescent="0.25">
      <c r="E808" s="1"/>
      <c r="F808" s="1"/>
    </row>
    <row r="809" spans="1:8" x14ac:dyDescent="0.25">
      <c r="E809" s="1"/>
      <c r="F809" s="1"/>
    </row>
    <row r="810" spans="1:8" x14ac:dyDescent="0.25">
      <c r="E810" s="1"/>
      <c r="F810" s="1"/>
    </row>
    <row r="811" spans="1:8" x14ac:dyDescent="0.25">
      <c r="E811" s="1"/>
      <c r="F811" s="1"/>
    </row>
    <row r="812" spans="1:8" x14ac:dyDescent="0.25">
      <c r="E812" s="1"/>
      <c r="F812" s="1"/>
    </row>
    <row r="813" spans="1:8" x14ac:dyDescent="0.25">
      <c r="E813" s="1"/>
      <c r="F813" s="1"/>
    </row>
    <row r="814" spans="1:8" x14ac:dyDescent="0.25">
      <c r="E814" s="1"/>
      <c r="F814" s="1"/>
    </row>
    <row r="815" spans="1:8" x14ac:dyDescent="0.25">
      <c r="E815" s="1"/>
      <c r="F815" s="1"/>
    </row>
    <row r="816" spans="1:8" x14ac:dyDescent="0.25">
      <c r="E816" s="1"/>
      <c r="F816" s="1"/>
    </row>
    <row r="817" spans="5:6" x14ac:dyDescent="0.25">
      <c r="E817" s="1"/>
      <c r="F817" s="1"/>
    </row>
    <row r="818" spans="5:6" x14ac:dyDescent="0.25">
      <c r="E818" s="1"/>
      <c r="F818" s="1"/>
    </row>
    <row r="819" spans="5:6" x14ac:dyDescent="0.25">
      <c r="E819" s="1"/>
      <c r="F819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2018-05-18T10:44:44Z</dcterms:modified>
</cp:coreProperties>
</file>